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0"/>
  </bookViews>
  <sheets>
    <sheet name="IS" sheetId="1" r:id="rId1"/>
    <sheet name="BS" sheetId="2" r:id="rId2"/>
    <sheet name="EQUITY" sheetId="3" r:id="rId3"/>
    <sheet name="CS" sheetId="4" r:id="rId4"/>
  </sheets>
  <definedNames>
    <definedName name="_xlnm.Print_Area" localSheetId="1">'BS'!$A$1:$F$67</definedName>
    <definedName name="_xlnm.Print_Area" localSheetId="3">'CS'!$A$1:$H$56</definedName>
    <definedName name="_xlnm.Print_Area" localSheetId="0">'IS'!$A$1:$J$64</definedName>
  </definedNames>
  <calcPr fullCalcOnLoad="1"/>
</workbook>
</file>

<file path=xl/sharedStrings.xml><?xml version="1.0" encoding="utf-8"?>
<sst xmlns="http://schemas.openxmlformats.org/spreadsheetml/2006/main" count="249" uniqueCount="156">
  <si>
    <t>AS AT</t>
  </si>
  <si>
    <t>END OF</t>
  </si>
  <si>
    <t>PRECEDING</t>
  </si>
  <si>
    <t>CURRENT</t>
  </si>
  <si>
    <t>FINANCIAL</t>
  </si>
  <si>
    <t>QUARTER</t>
  </si>
  <si>
    <t>UNAUDITED</t>
  </si>
  <si>
    <t>AUDITED</t>
  </si>
  <si>
    <t>RM'000</t>
  </si>
  <si>
    <t>Property, plant and equipment</t>
  </si>
  <si>
    <t>-</t>
  </si>
  <si>
    <t>Goodwill on consolidation</t>
  </si>
  <si>
    <t xml:space="preserve">  Inventories</t>
  </si>
  <si>
    <t xml:space="preserve">  Trade receivables</t>
  </si>
  <si>
    <t xml:space="preserve">  Cash and bank balances</t>
  </si>
  <si>
    <t xml:space="preserve">  Trade payables</t>
  </si>
  <si>
    <t xml:space="preserve">  Provision for taxation</t>
  </si>
  <si>
    <t xml:space="preserve">  Amount owing to directors</t>
  </si>
  <si>
    <t>Share capital</t>
  </si>
  <si>
    <t>Reserves</t>
  </si>
  <si>
    <t>Minority interests</t>
  </si>
  <si>
    <t>BREM HOLDING BERHAD(66756-P)</t>
  </si>
  <si>
    <t>(Incorporated in Malaysia)</t>
  </si>
  <si>
    <t xml:space="preserve">         INDIVIDUAL QUARTER</t>
  </si>
  <si>
    <t xml:space="preserve">CURRENT </t>
  </si>
  <si>
    <t>PRECEDING YEAR</t>
  </si>
  <si>
    <t>YEAR</t>
  </si>
  <si>
    <t>CORRESPONDING</t>
  </si>
  <si>
    <t>TO DATE</t>
  </si>
  <si>
    <t>Revenue</t>
  </si>
  <si>
    <t>Finance cost</t>
  </si>
  <si>
    <t>Other  investments</t>
  </si>
  <si>
    <t>Operating expenses</t>
  </si>
  <si>
    <t xml:space="preserve"> - diluted</t>
  </si>
  <si>
    <t xml:space="preserve"> - basic</t>
  </si>
  <si>
    <t xml:space="preserve"> (Incorporated in Malaysia) </t>
  </si>
  <si>
    <t xml:space="preserve"> Currency translation difference </t>
  </si>
  <si>
    <t xml:space="preserve"> The notes on pages 15 to 42 form part of these financial statements. </t>
  </si>
  <si>
    <t xml:space="preserve"> BREM HOLDING BERHAD (66756-P) </t>
  </si>
  <si>
    <t xml:space="preserve"> RM'000</t>
  </si>
  <si>
    <t>Deposit with licensed financial institutions</t>
  </si>
  <si>
    <t>Bank overdraft</t>
  </si>
  <si>
    <t>Cash and cash equivalents comprise:-</t>
  </si>
  <si>
    <t xml:space="preserve"> CONDENSED CONSOLIDATED STATEMENT OF CHANGES IN EQUITY  </t>
  </si>
  <si>
    <t>Debentures</t>
  </si>
  <si>
    <t>Taxation</t>
  </si>
  <si>
    <t xml:space="preserve">  Deposits with licensed financial institutions</t>
  </si>
  <si>
    <t xml:space="preserve">  Other receivables, deposits and prepayments</t>
  </si>
  <si>
    <t xml:space="preserve">  Other payables, deposits and accruals</t>
  </si>
  <si>
    <t xml:space="preserve"> Exercise of option under ESOS</t>
  </si>
  <si>
    <t>Earnings per share (sen)</t>
  </si>
  <si>
    <t>Exceptional items</t>
  </si>
  <si>
    <t xml:space="preserve">   items</t>
  </si>
  <si>
    <t xml:space="preserve">Profit/(Loss) before exceptional </t>
  </si>
  <si>
    <t>Deferred tax asset</t>
  </si>
  <si>
    <t>Profit before tax</t>
  </si>
  <si>
    <t xml:space="preserve">           CUMULATIVE QUARTER</t>
  </si>
  <si>
    <t>Less: Deposit pledged to licensed financial institutions</t>
  </si>
  <si>
    <t>YEAR ENDED</t>
  </si>
  <si>
    <t xml:space="preserve">  Property development costs</t>
  </si>
  <si>
    <t>Associated companies</t>
  </si>
  <si>
    <t xml:space="preserve">  Amount owing to associated companies</t>
  </si>
  <si>
    <t>Cash and bank balances</t>
  </si>
  <si>
    <t xml:space="preserve"> Dividend paid</t>
  </si>
  <si>
    <t>(The figures have not been audited)</t>
  </si>
  <si>
    <t>CONDENSED CONSOLIDATED INCOME STATEMENTS</t>
  </si>
  <si>
    <t xml:space="preserve">          (The Condensed Consolidated Balance Sheets should be read in conjunction with the Audited</t>
  </si>
  <si>
    <t>CONDENSED CONSOLIDATED BALANCE SHEETS</t>
  </si>
  <si>
    <t xml:space="preserve"> (The figures have not been audited)</t>
  </si>
  <si>
    <t>CONDENSED CONSOLIDATED CASH FLOW STATEMENTS</t>
  </si>
  <si>
    <t xml:space="preserve">(The Condensed Consolidated Income Statements should be read in conjunction with the Audited Financial </t>
  </si>
  <si>
    <t xml:space="preserve">(The Condensed Consolidated Cash Flow Statements should be read in conjunction with the Audited Financial </t>
  </si>
  <si>
    <t xml:space="preserve">  Amount owing from associated companies</t>
  </si>
  <si>
    <t>PERIOD TO DATE</t>
  </si>
  <si>
    <t>Deferred tax liabilities</t>
  </si>
  <si>
    <t>equity</t>
  </si>
  <si>
    <t>Minority</t>
  </si>
  <si>
    <t>ASSETS</t>
  </si>
  <si>
    <t>CURRENT LIABILITIES</t>
  </si>
  <si>
    <t>Net assets per share attributable to equity holders of the parents(RM)</t>
  </si>
  <si>
    <t>Investment properties</t>
  </si>
  <si>
    <t>Attributable to:</t>
  </si>
  <si>
    <t>Gross profit</t>
  </si>
  <si>
    <t>Other operating income</t>
  </si>
  <si>
    <t>Cash Flow From Operating Activities</t>
  </si>
  <si>
    <t>Adjustment for non-cash and non-operating items</t>
  </si>
  <si>
    <t>Operating Profit Before Working Capital Changes</t>
  </si>
  <si>
    <t>Changes In Working Capital:</t>
  </si>
  <si>
    <t xml:space="preserve">  Net change in current assets</t>
  </si>
  <si>
    <t xml:space="preserve">  Net change in current liabilities</t>
  </si>
  <si>
    <t>Cash Generated From Operations</t>
  </si>
  <si>
    <t xml:space="preserve">  Tax paid</t>
  </si>
  <si>
    <t xml:space="preserve">  Exchange fluctuation reserve</t>
  </si>
  <si>
    <t>Net Cash Generated From Operating Activities</t>
  </si>
  <si>
    <t>Cost of sales</t>
  </si>
  <si>
    <t>Share of results of associated companies</t>
  </si>
  <si>
    <t xml:space="preserve"> Warrant conversion</t>
  </si>
  <si>
    <t>(The Condensed Consolidated Statement Of Changes In Equity should be read in conjunction with the Audited Financial Statements</t>
  </si>
  <si>
    <t>PERIOD</t>
  </si>
  <si>
    <t xml:space="preserve">  Tax recoverable</t>
  </si>
  <si>
    <t xml:space="preserve"> At 1 April 2007</t>
  </si>
  <si>
    <t>Equity holders of the parent</t>
  </si>
  <si>
    <t>CASH AND CASH EQUIVALENTS AT BEGINNING OF FINANCIAL PERIOD</t>
  </si>
  <si>
    <t>CASH AND CASH EQUIVALENTS AT END OF FINANCIAL PERIOD</t>
  </si>
  <si>
    <t>ENDED</t>
  </si>
  <si>
    <t>interests</t>
  </si>
  <si>
    <t>Retained</t>
  </si>
  <si>
    <t>earnings</t>
  </si>
  <si>
    <t>Statements of the Group for the financial year ended 31 March 2008)</t>
  </si>
  <si>
    <t>31/03/08</t>
  </si>
  <si>
    <t>Prepaid lease payments</t>
  </si>
  <si>
    <t xml:space="preserve">  Short term investments</t>
  </si>
  <si>
    <t xml:space="preserve">  Hire purchase creditors</t>
  </si>
  <si>
    <t xml:space="preserve">  Bank borrowings</t>
  </si>
  <si>
    <t>EQUITY</t>
  </si>
  <si>
    <t>EQUITY ATTRIBUTABLE TO SHAREHOLDERS</t>
  </si>
  <si>
    <t>TOTAL EQUITY</t>
  </si>
  <si>
    <t>CURRENT ASSETS</t>
  </si>
  <si>
    <t>NET CURRENT ASSETS</t>
  </si>
  <si>
    <t>NON-CURRENT LIABILITIES</t>
  </si>
  <si>
    <t>Hire purchase creditors</t>
  </si>
  <si>
    <t>Bank borrowings</t>
  </si>
  <si>
    <t xml:space="preserve"> At 1 April 2008</t>
  </si>
  <si>
    <t xml:space="preserve">            Financial Statements of the Group for the financial year ended 31 March 2008)      </t>
  </si>
  <si>
    <t>Treasury</t>
  </si>
  <si>
    <t>shares</t>
  </si>
  <si>
    <t>Treasury shares</t>
  </si>
  <si>
    <t xml:space="preserve"> Shares repurchased</t>
  </si>
  <si>
    <t>……..Non-Distributable……...</t>
  </si>
  <si>
    <t>...Distributable...</t>
  </si>
  <si>
    <t xml:space="preserve">.……..Equity Attributable to Shareholders of the Company……... </t>
  </si>
  <si>
    <t xml:space="preserve">    of the Group for the financial year ended 31 March 2008)</t>
  </si>
  <si>
    <t>Total</t>
  </si>
  <si>
    <t>Exchange</t>
  </si>
  <si>
    <t>fluctuation</t>
  </si>
  <si>
    <t>reserve</t>
  </si>
  <si>
    <t>Capital</t>
  </si>
  <si>
    <t>Share</t>
  </si>
  <si>
    <t>premium</t>
  </si>
  <si>
    <t>capital</t>
  </si>
  <si>
    <t>Short term investments</t>
  </si>
  <si>
    <t>Net Cash (Used In)/From Investing Activities</t>
  </si>
  <si>
    <t>Net Cash Used In Financing Activities</t>
  </si>
  <si>
    <t xml:space="preserve"> Profit for the financial period</t>
  </si>
  <si>
    <t>Profit for the financial period</t>
  </si>
  <si>
    <t>NET (DECREASE)/INCREASE IN CASH AND CASH EQUIVALENTS</t>
  </si>
  <si>
    <t>Quarterly report on consolidated results for the second quarter ended 30 September 2008</t>
  </si>
  <si>
    <t>30/09/08</t>
  </si>
  <si>
    <t>30/09/07</t>
  </si>
  <si>
    <t xml:space="preserve"> FOR THE SECOND QUARTER ENDED 30 SEPTEMBER 2008</t>
  </si>
  <si>
    <t xml:space="preserve"> At 30 September 2008</t>
  </si>
  <si>
    <t xml:space="preserve"> At 30 September 2007</t>
  </si>
  <si>
    <t>6 MONTHS</t>
  </si>
  <si>
    <t>30/09/2007</t>
  </si>
  <si>
    <t>30/09/2008</t>
  </si>
  <si>
    <t>FOR THE SECOND QUARTER ENDED 30 SEPTEMBER 2008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</si>
</sst>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;[Red]0.00"/>
    <numFmt numFmtId="167" formatCode="dd/mm/yy"/>
    <numFmt numFmtId="168" formatCode="#,##0.0"/>
    <numFmt numFmtId="169" formatCode="#,##0;[Red]#,##0"/>
    <numFmt numFmtId="170" formatCode="0.00_);\(0.00\)"/>
    <numFmt numFmtId="171" formatCode="[$-409]dddd\,\ mmmm\ dd\,\ yyyy"/>
    <numFmt numFmtId="172" formatCode="_(* #,##0.0_);_(* \(#,##0.0\);_(* &quot;-&quot;_);_(@_)"/>
    <numFmt numFmtId="173" formatCode="_(* #,##0.00_);_(* \(#,##0.00\);_(* &quot;-&quot;_);_(@_)"/>
    <numFmt numFmtId="174" formatCode="_(* #,##0.0_);_(* \(#,##0.0\);_(* &quot;-&quot;??_);_(@_)"/>
    <numFmt numFmtId="175" formatCode="_(* #,##0_);_(* \(#,##0\);_(* &quot;-&quot;??_);_(@_)"/>
  </numFmts>
  <fonts count="9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  <font>
      <sz val="11"/>
      <name val="Arial"/>
      <family val="2"/>
    </font>
    <font>
      <sz val="12"/>
      <name val="Footlight MT Light"/>
      <family val="1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37" fontId="2" fillId="0" borderId="0" xfId="0" applyFont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37" fontId="3" fillId="0" borderId="0" xfId="0" applyFont="1" applyBorder="1" applyAlignment="1">
      <alignment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3" fillId="0" borderId="0" xfId="0" applyFont="1" applyAlignment="1">
      <alignment horizontal="left"/>
    </xf>
    <xf numFmtId="43" fontId="2" fillId="0" borderId="0" xfId="15" applyFont="1" applyBorder="1" applyAlignment="1" applyProtection="1">
      <alignment/>
      <protection/>
    </xf>
    <xf numFmtId="41" fontId="4" fillId="0" borderId="0" xfId="0" applyNumberFormat="1" applyFont="1" applyAlignment="1">
      <alignment horizontal="right"/>
    </xf>
    <xf numFmtId="41" fontId="3" fillId="0" borderId="4" xfId="0" applyNumberFormat="1" applyFont="1" applyBorder="1" applyAlignment="1">
      <alignment/>
    </xf>
    <xf numFmtId="41" fontId="3" fillId="0" borderId="5" xfId="0" applyNumberFormat="1" applyFont="1" applyBorder="1" applyAlignment="1">
      <alignment/>
    </xf>
    <xf numFmtId="41" fontId="2" fillId="0" borderId="0" xfId="0" applyNumberFormat="1" applyFont="1" applyAlignment="1" applyProtection="1">
      <alignment horizontal="center"/>
      <protection/>
    </xf>
    <xf numFmtId="41" fontId="2" fillId="0" borderId="3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14" fontId="4" fillId="0" borderId="0" xfId="0" applyNumberFormat="1" applyFont="1" applyAlignment="1" quotePrefix="1">
      <alignment horizontal="right"/>
    </xf>
    <xf numFmtId="41" fontId="2" fillId="0" borderId="6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 horizontal="right"/>
      <protection/>
    </xf>
    <xf numFmtId="41" fontId="2" fillId="0" borderId="8" xfId="0" applyNumberFormat="1" applyFont="1" applyBorder="1" applyAlignment="1" applyProtection="1">
      <alignment/>
      <protection/>
    </xf>
    <xf numFmtId="41" fontId="2" fillId="0" borderId="9" xfId="0" applyNumberFormat="1" applyFont="1" applyBorder="1" applyAlignment="1" applyProtection="1">
      <alignment/>
      <protection/>
    </xf>
    <xf numFmtId="41" fontId="2" fillId="0" borderId="2" xfId="0" applyNumberFormat="1" applyFont="1" applyBorder="1" applyAlignment="1" applyProtection="1">
      <alignment/>
      <protection/>
    </xf>
    <xf numFmtId="41" fontId="2" fillId="0" borderId="1" xfId="0" applyNumberFormat="1" applyFont="1" applyBorder="1" applyAlignment="1" applyProtection="1">
      <alignment/>
      <protection/>
    </xf>
    <xf numFmtId="41" fontId="3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 horizontal="right"/>
    </xf>
    <xf numFmtId="41" fontId="2" fillId="0" borderId="0" xfId="0" applyNumberFormat="1" applyFont="1" applyAlignment="1" applyProtection="1">
      <alignment horizontal="right"/>
      <protection/>
    </xf>
    <xf numFmtId="173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 horizontal="right"/>
      <protection/>
    </xf>
    <xf numFmtId="37" fontId="6" fillId="0" borderId="0" xfId="0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175" fontId="3" fillId="0" borderId="0" xfId="15" applyNumberFormat="1" applyFont="1" applyAlignment="1">
      <alignment/>
    </xf>
    <xf numFmtId="175" fontId="3" fillId="0" borderId="0" xfId="15" applyNumberFormat="1" applyFont="1" applyAlignment="1">
      <alignment horizontal="right"/>
    </xf>
    <xf numFmtId="175" fontId="3" fillId="0" borderId="4" xfId="15" applyNumberFormat="1" applyFont="1" applyBorder="1" applyAlignment="1">
      <alignment/>
    </xf>
    <xf numFmtId="41" fontId="8" fillId="0" borderId="0" xfId="0" applyNumberFormat="1" applyFont="1" applyAlignment="1">
      <alignment/>
    </xf>
    <xf numFmtId="14" fontId="2" fillId="0" borderId="0" xfId="0" applyNumberFormat="1" applyFont="1" applyAlignment="1" applyProtection="1" quotePrefix="1">
      <alignment horizontal="right"/>
      <protection/>
    </xf>
    <xf numFmtId="37" fontId="3" fillId="0" borderId="0" xfId="0" applyFont="1" applyAlignment="1">
      <alignment horizontal="left" wrapText="1" readingOrder="1"/>
    </xf>
    <xf numFmtId="41" fontId="2" fillId="0" borderId="10" xfId="0" applyNumberFormat="1" applyFont="1" applyBorder="1" applyAlignment="1" applyProtection="1">
      <alignment/>
      <protection/>
    </xf>
    <xf numFmtId="41" fontId="2" fillId="0" borderId="11" xfId="0" applyNumberFormat="1" applyFont="1" applyBorder="1" applyAlignment="1" applyProtection="1">
      <alignment/>
      <protection/>
    </xf>
    <xf numFmtId="41" fontId="2" fillId="0" borderId="12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>
      <alignment horizontal="right"/>
    </xf>
    <xf numFmtId="175" fontId="3" fillId="0" borderId="4" xfId="15" applyNumberFormat="1" applyFont="1" applyBorder="1" applyAlignment="1">
      <alignment horizontal="right"/>
    </xf>
    <xf numFmtId="37" fontId="4" fillId="0" borderId="0" xfId="0" applyFont="1" applyBorder="1" applyAlignment="1">
      <alignment horizontal="center"/>
    </xf>
    <xf numFmtId="37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61"/>
  <sheetViews>
    <sheetView showGridLines="0" tabSelected="1" defaultGridColor="0" zoomScale="85" zoomScaleNormal="85" colorId="22" workbookViewId="0" topLeftCell="A1">
      <selection activeCell="C24" sqref="C24"/>
    </sheetView>
  </sheetViews>
  <sheetFormatPr defaultColWidth="9.77734375" defaultRowHeight="15"/>
  <cols>
    <col min="1" max="1" width="2.3359375" style="2" customWidth="1"/>
    <col min="2" max="2" width="1.77734375" style="2" customWidth="1"/>
    <col min="3" max="3" width="26.88671875" style="2" customWidth="1"/>
    <col min="4" max="4" width="10.6640625" style="2" customWidth="1"/>
    <col min="5" max="5" width="1.33203125" style="2" customWidth="1"/>
    <col min="6" max="6" width="13.4453125" style="2" customWidth="1"/>
    <col min="7" max="7" width="1.4375" style="2" customWidth="1"/>
    <col min="8" max="8" width="9.99609375" style="2" customWidth="1"/>
    <col min="9" max="9" width="1.33203125" style="2" customWidth="1"/>
    <col min="10" max="10" width="13.4453125" style="2" customWidth="1"/>
    <col min="11" max="11" width="3.4453125" style="2" customWidth="1"/>
    <col min="12" max="12" width="1.667968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5">
      <c r="A1" s="10" t="s">
        <v>21</v>
      </c>
      <c r="B1" s="1"/>
      <c r="D1" s="1"/>
      <c r="E1" s="1"/>
      <c r="F1" s="1"/>
      <c r="G1" s="1"/>
      <c r="H1" s="1"/>
      <c r="I1" s="1"/>
      <c r="J1" s="1"/>
      <c r="K1" s="17"/>
      <c r="L1" s="1"/>
      <c r="M1" s="1"/>
      <c r="N1" s="1"/>
      <c r="O1" s="1"/>
      <c r="P1" s="1"/>
      <c r="Q1" s="1"/>
      <c r="R1" s="1"/>
    </row>
    <row r="2" spans="1:18" ht="15">
      <c r="A2" s="10" t="s">
        <v>22</v>
      </c>
      <c r="B2" s="1"/>
      <c r="D2" s="1"/>
      <c r="E2" s="1"/>
      <c r="F2" s="1"/>
      <c r="G2" s="1"/>
      <c r="H2" s="1"/>
      <c r="I2" s="1"/>
      <c r="J2" s="1"/>
      <c r="K2" s="17"/>
      <c r="L2" s="1"/>
      <c r="M2" s="1"/>
      <c r="N2" s="1"/>
      <c r="O2" s="1"/>
      <c r="P2" s="1"/>
      <c r="Q2" s="1"/>
      <c r="R2" s="1"/>
    </row>
    <row r="3" spans="1:18" ht="8.2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"/>
      <c r="N3" s="1"/>
      <c r="O3" s="1"/>
      <c r="P3" s="1"/>
      <c r="Q3" s="1"/>
      <c r="R3" s="1"/>
    </row>
    <row r="4" spans="1:18" ht="15">
      <c r="A4" s="10" t="s">
        <v>146</v>
      </c>
      <c r="B4" s="1"/>
      <c r="C4" s="1"/>
      <c r="D4" s="1"/>
      <c r="E4" s="1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"/>
      <c r="R4" s="1"/>
    </row>
    <row r="5" spans="1:18" ht="15">
      <c r="A5" s="10" t="s">
        <v>64</v>
      </c>
      <c r="B5" s="1"/>
      <c r="C5" s="1"/>
      <c r="D5" s="1"/>
      <c r="E5" s="1"/>
      <c r="F5" s="1"/>
      <c r="G5" s="1"/>
      <c r="H5" s="1"/>
      <c r="I5" s="1"/>
      <c r="J5" s="1"/>
      <c r="K5" s="17"/>
      <c r="L5" s="1"/>
      <c r="M5" s="1"/>
      <c r="N5" s="1"/>
      <c r="O5" s="1"/>
      <c r="P5" s="1"/>
      <c r="Q5" s="1"/>
      <c r="R5" s="1"/>
    </row>
    <row r="6" spans="1:18" ht="9.75" customHeight="1">
      <c r="A6" s="10"/>
      <c r="B6" s="1"/>
      <c r="C6" s="1"/>
      <c r="D6" s="1"/>
      <c r="E6" s="1"/>
      <c r="F6" s="1"/>
      <c r="G6" s="1"/>
      <c r="H6" s="1"/>
      <c r="I6" s="1"/>
      <c r="J6" s="1"/>
      <c r="K6" s="17"/>
      <c r="L6" s="1"/>
      <c r="M6" s="1"/>
      <c r="N6" s="1"/>
      <c r="O6" s="1"/>
      <c r="P6" s="1"/>
      <c r="Q6" s="1"/>
      <c r="R6" s="1"/>
    </row>
    <row r="7" spans="1:18" ht="15">
      <c r="A7" s="10" t="s">
        <v>65</v>
      </c>
      <c r="B7" s="1"/>
      <c r="C7" s="1"/>
      <c r="D7" s="1"/>
      <c r="E7" s="1"/>
      <c r="F7" s="1"/>
      <c r="G7" s="1"/>
      <c r="H7" s="1"/>
      <c r="I7" s="1"/>
      <c r="J7" s="1"/>
      <c r="K7" s="17"/>
      <c r="L7" s="10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0" t="s">
        <v>23</v>
      </c>
      <c r="E9" s="1"/>
      <c r="F9" s="1"/>
      <c r="G9" s="1"/>
      <c r="H9" s="10" t="s">
        <v>56</v>
      </c>
      <c r="I9" s="1"/>
      <c r="J9" s="1"/>
      <c r="K9" s="17"/>
      <c r="L9" s="1"/>
      <c r="M9" s="1"/>
      <c r="N9" s="1"/>
      <c r="O9" s="1"/>
      <c r="P9" s="17"/>
      <c r="Q9" s="1"/>
      <c r="R9" s="17"/>
    </row>
    <row r="10" spans="1:18" ht="15">
      <c r="A10" s="1"/>
      <c r="B10" s="1"/>
      <c r="C10" s="1"/>
      <c r="D10" s="11" t="s">
        <v>24</v>
      </c>
      <c r="E10" s="11"/>
      <c r="F10" s="11" t="s">
        <v>25</v>
      </c>
      <c r="G10" s="11"/>
      <c r="H10" s="11" t="s">
        <v>3</v>
      </c>
      <c r="I10" s="11"/>
      <c r="J10" s="11" t="s">
        <v>25</v>
      </c>
      <c r="K10" s="17"/>
      <c r="L10" s="1"/>
      <c r="M10" s="1"/>
      <c r="N10" s="1"/>
      <c r="O10" s="1"/>
      <c r="P10" s="17"/>
      <c r="Q10" s="1"/>
      <c r="R10" s="17"/>
    </row>
    <row r="11" spans="1:18" ht="15">
      <c r="A11" s="1"/>
      <c r="B11" s="1"/>
      <c r="C11" s="1"/>
      <c r="D11" s="11" t="s">
        <v>26</v>
      </c>
      <c r="E11" s="11"/>
      <c r="F11" s="11" t="s">
        <v>27</v>
      </c>
      <c r="G11" s="11"/>
      <c r="H11" s="11" t="s">
        <v>98</v>
      </c>
      <c r="I11" s="11"/>
      <c r="J11" s="11" t="s">
        <v>27</v>
      </c>
      <c r="K11" s="17"/>
      <c r="L11" s="1"/>
      <c r="M11" s="1"/>
      <c r="N11" s="1"/>
      <c r="O11" s="1"/>
      <c r="P11" s="17"/>
      <c r="Q11" s="1"/>
      <c r="R11" s="17"/>
    </row>
    <row r="12" spans="1:18" ht="15">
      <c r="A12" s="1"/>
      <c r="B12" s="1"/>
      <c r="C12" s="1"/>
      <c r="D12" s="11" t="s">
        <v>5</v>
      </c>
      <c r="E12" s="11"/>
      <c r="F12" s="11" t="s">
        <v>5</v>
      </c>
      <c r="G12" s="11"/>
      <c r="H12" s="11" t="s">
        <v>28</v>
      </c>
      <c r="I12" s="11"/>
      <c r="J12" s="11" t="s">
        <v>73</v>
      </c>
      <c r="K12" s="17"/>
      <c r="L12" s="1"/>
      <c r="M12" s="1"/>
      <c r="N12" s="1"/>
      <c r="O12" s="1"/>
      <c r="P12" s="17"/>
      <c r="Q12" s="1"/>
      <c r="R12" s="17"/>
    </row>
    <row r="13" spans="1:18" ht="15">
      <c r="A13" s="1"/>
      <c r="B13" s="1"/>
      <c r="C13" s="1"/>
      <c r="D13" s="63" t="s">
        <v>147</v>
      </c>
      <c r="E13" s="12"/>
      <c r="F13" s="63" t="s">
        <v>148</v>
      </c>
      <c r="G13" s="12"/>
      <c r="H13" s="12" t="str">
        <f>D13</f>
        <v>30/09/08</v>
      </c>
      <c r="I13" s="12"/>
      <c r="J13" s="12" t="str">
        <f>F13</f>
        <v>30/09/07</v>
      </c>
      <c r="K13" s="18"/>
      <c r="L13" s="19"/>
      <c r="M13" s="19"/>
      <c r="N13" s="19"/>
      <c r="O13" s="19"/>
      <c r="P13" s="20"/>
      <c r="Q13" s="1"/>
      <c r="R13" s="17"/>
    </row>
    <row r="14" spans="1:18" ht="13.5" customHeight="1">
      <c r="A14" s="1"/>
      <c r="B14" s="1"/>
      <c r="C14" s="1"/>
      <c r="D14" s="11" t="s">
        <v>8</v>
      </c>
      <c r="E14" s="11"/>
      <c r="F14" s="11" t="s">
        <v>8</v>
      </c>
      <c r="G14" s="11"/>
      <c r="H14" s="11" t="s">
        <v>8</v>
      </c>
      <c r="I14" s="11"/>
      <c r="J14" s="11" t="s">
        <v>8</v>
      </c>
      <c r="K14" s="17"/>
      <c r="L14" s="1"/>
      <c r="M14" s="1"/>
      <c r="N14" s="1"/>
      <c r="O14" s="1"/>
      <c r="P14" s="17"/>
      <c r="Q14" s="1"/>
      <c r="R14" s="17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11"/>
      <c r="K15" s="17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 t="s">
        <v>29</v>
      </c>
      <c r="D16" s="15">
        <v>32097</v>
      </c>
      <c r="E16" s="15"/>
      <c r="F16" s="15">
        <v>27865</v>
      </c>
      <c r="G16" s="15"/>
      <c r="H16" s="15">
        <v>64129</v>
      </c>
      <c r="I16" s="15"/>
      <c r="J16" s="15">
        <v>48896</v>
      </c>
      <c r="K16" s="24"/>
      <c r="L16" s="1"/>
      <c r="M16" s="1"/>
      <c r="N16" s="1"/>
      <c r="O16" s="1"/>
      <c r="P16" s="1"/>
      <c r="Q16" s="1"/>
      <c r="R16" s="1"/>
    </row>
    <row r="17" spans="1:18" ht="8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7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 t="s">
        <v>94</v>
      </c>
      <c r="D18" s="16">
        <v>-19708</v>
      </c>
      <c r="E18" s="15"/>
      <c r="F18" s="16">
        <v>-14609</v>
      </c>
      <c r="G18" s="15"/>
      <c r="H18" s="16">
        <v>-39822</v>
      </c>
      <c r="I18" s="15"/>
      <c r="J18" s="16">
        <v>-27412</v>
      </c>
      <c r="K18" s="17"/>
      <c r="L18" s="1"/>
      <c r="M18" s="1"/>
      <c r="N18" s="1"/>
      <c r="O18" s="1"/>
      <c r="P18" s="1"/>
      <c r="Q18" s="1"/>
      <c r="R18" s="1"/>
    </row>
    <row r="19" spans="1:18" ht="8.25" customHeight="1">
      <c r="A19" s="1"/>
      <c r="B19" s="1"/>
      <c r="C19" s="1"/>
      <c r="D19" s="25"/>
      <c r="E19" s="25"/>
      <c r="F19" s="25"/>
      <c r="G19" s="25"/>
      <c r="H19" s="25"/>
      <c r="I19" s="25"/>
      <c r="J19" s="25"/>
      <c r="K19" s="17"/>
      <c r="L19" s="1"/>
      <c r="M19" s="1"/>
      <c r="N19" s="1"/>
      <c r="O19" s="1"/>
      <c r="P19" s="1"/>
      <c r="Q19" s="1"/>
      <c r="R19" s="1"/>
    </row>
    <row r="20" spans="1:19" ht="20.25" customHeight="1">
      <c r="A20" s="1"/>
      <c r="B20" s="1"/>
      <c r="C20" s="1" t="s">
        <v>82</v>
      </c>
      <c r="D20" s="1">
        <f>SUM(D16:D18)</f>
        <v>12389</v>
      </c>
      <c r="E20" s="1"/>
      <c r="F20" s="1">
        <f>SUM(F16:F18)</f>
        <v>13256</v>
      </c>
      <c r="G20" s="1"/>
      <c r="H20" s="1">
        <f>SUM(H16:H18)</f>
        <v>24307</v>
      </c>
      <c r="I20" s="1"/>
      <c r="J20" s="1">
        <f>SUM(J16:J18)</f>
        <v>21484</v>
      </c>
      <c r="K20" s="17"/>
      <c r="L20" s="1"/>
      <c r="M20" s="1"/>
      <c r="N20" s="1"/>
      <c r="O20" s="15"/>
      <c r="P20" s="15"/>
      <c r="Q20" s="15"/>
      <c r="R20" s="15"/>
      <c r="S20" s="27"/>
    </row>
    <row r="21" spans="1:19" ht="8.25" customHeight="1">
      <c r="A21" s="1"/>
      <c r="B21" s="1"/>
      <c r="C21" s="1"/>
      <c r="D21" s="15"/>
      <c r="E21" s="15"/>
      <c r="F21" s="15"/>
      <c r="G21" s="15"/>
      <c r="H21" s="15"/>
      <c r="I21" s="15"/>
      <c r="J21" s="15"/>
      <c r="K21" s="17"/>
      <c r="L21" s="1"/>
      <c r="M21" s="1"/>
      <c r="N21" s="1"/>
      <c r="O21" s="15"/>
      <c r="P21" s="15"/>
      <c r="Q21" s="15"/>
      <c r="R21" s="15"/>
      <c r="S21" s="27"/>
    </row>
    <row r="22" spans="1:19" ht="14.25" customHeight="1">
      <c r="A22" s="1"/>
      <c r="B22" s="1"/>
      <c r="C22" s="1" t="s">
        <v>83</v>
      </c>
      <c r="D22" s="15">
        <v>747</v>
      </c>
      <c r="E22" s="15"/>
      <c r="F22" s="15">
        <v>421</v>
      </c>
      <c r="G22" s="15"/>
      <c r="H22" s="15">
        <v>1163</v>
      </c>
      <c r="I22" s="15"/>
      <c r="J22" s="15">
        <v>28576</v>
      </c>
      <c r="K22" s="17"/>
      <c r="L22" s="1"/>
      <c r="M22" s="1"/>
      <c r="N22" s="1"/>
      <c r="O22" s="15"/>
      <c r="P22" s="15"/>
      <c r="Q22" s="15"/>
      <c r="R22" s="15"/>
      <c r="S22" s="27"/>
    </row>
    <row r="23" spans="1:19" ht="7.5" customHeight="1">
      <c r="A23" s="1"/>
      <c r="B23" s="1"/>
      <c r="C23" s="1"/>
      <c r="D23" s="15"/>
      <c r="E23" s="15"/>
      <c r="F23" s="15"/>
      <c r="G23" s="15"/>
      <c r="H23" s="15"/>
      <c r="I23" s="15"/>
      <c r="J23" s="15"/>
      <c r="K23" s="17"/>
      <c r="L23" s="1"/>
      <c r="M23" s="1"/>
      <c r="N23" s="1"/>
      <c r="O23" s="15"/>
      <c r="P23" s="15"/>
      <c r="Q23" s="15"/>
      <c r="R23" s="15"/>
      <c r="S23" s="27"/>
    </row>
    <row r="24" spans="1:19" ht="12" customHeight="1">
      <c r="A24" s="1"/>
      <c r="B24" s="1"/>
      <c r="C24" s="1" t="s">
        <v>32</v>
      </c>
      <c r="D24" s="15">
        <v>-5783</v>
      </c>
      <c r="E24" s="15"/>
      <c r="F24" s="15">
        <v>-3296</v>
      </c>
      <c r="G24" s="15"/>
      <c r="H24" s="15">
        <v>-11093</v>
      </c>
      <c r="I24" s="15"/>
      <c r="J24" s="15">
        <v>-9839</v>
      </c>
      <c r="K24" s="17"/>
      <c r="L24" s="1"/>
      <c r="M24" s="1"/>
      <c r="N24" s="1"/>
      <c r="O24" s="15"/>
      <c r="P24" s="15"/>
      <c r="Q24" s="15"/>
      <c r="R24" s="15"/>
      <c r="S24" s="27"/>
    </row>
    <row r="25" spans="1:19" ht="7.5" customHeight="1">
      <c r="A25" s="1"/>
      <c r="B25" s="1"/>
      <c r="C25" s="1"/>
      <c r="D25" s="15"/>
      <c r="E25" s="15"/>
      <c r="F25" s="15"/>
      <c r="G25" s="15"/>
      <c r="H25" s="15"/>
      <c r="I25" s="15"/>
      <c r="J25" s="15"/>
      <c r="K25" s="17"/>
      <c r="L25" s="1"/>
      <c r="M25" s="1"/>
      <c r="N25" s="1"/>
      <c r="O25" s="15"/>
      <c r="P25" s="15"/>
      <c r="Q25" s="15"/>
      <c r="R25" s="15"/>
      <c r="S25" s="27"/>
    </row>
    <row r="26" spans="1:19" ht="15">
      <c r="A26" s="1"/>
      <c r="B26" s="1"/>
      <c r="C26" s="1" t="s">
        <v>30</v>
      </c>
      <c r="D26" s="15">
        <v>-1754</v>
      </c>
      <c r="E26" s="15"/>
      <c r="F26" s="15">
        <v>-1365</v>
      </c>
      <c r="G26" s="15"/>
      <c r="H26" s="15">
        <v>-3568</v>
      </c>
      <c r="I26" s="15"/>
      <c r="J26" s="15">
        <v>-2909</v>
      </c>
      <c r="K26" s="17"/>
      <c r="L26" s="1"/>
      <c r="M26" s="1"/>
      <c r="N26" s="1"/>
      <c r="O26" s="15"/>
      <c r="P26" s="15"/>
      <c r="Q26" s="15"/>
      <c r="R26" s="15"/>
      <c r="S26" s="27"/>
    </row>
    <row r="27" spans="1:19" ht="7.5" customHeight="1">
      <c r="A27" s="1"/>
      <c r="B27" s="1"/>
      <c r="C27" s="1"/>
      <c r="D27" s="33"/>
      <c r="E27" s="15"/>
      <c r="F27" s="33"/>
      <c r="G27" s="15"/>
      <c r="H27" s="33"/>
      <c r="I27" s="15"/>
      <c r="J27" s="33"/>
      <c r="K27" s="17"/>
      <c r="L27" s="1"/>
      <c r="M27" s="1"/>
      <c r="N27" s="1"/>
      <c r="O27" s="15"/>
      <c r="P27" s="15"/>
      <c r="Q27" s="15"/>
      <c r="R27" s="15"/>
      <c r="S27" s="27"/>
    </row>
    <row r="28" spans="1:19" ht="15">
      <c r="A28" s="1"/>
      <c r="B28" s="1"/>
      <c r="C28" s="1" t="s">
        <v>95</v>
      </c>
      <c r="D28" s="25">
        <v>885</v>
      </c>
      <c r="E28" s="25"/>
      <c r="F28" s="25">
        <v>940</v>
      </c>
      <c r="G28" s="25"/>
      <c r="H28" s="25">
        <v>983</v>
      </c>
      <c r="I28" s="25"/>
      <c r="J28" s="25">
        <v>1028</v>
      </c>
      <c r="K28" s="17"/>
      <c r="L28" s="1"/>
      <c r="M28" s="1"/>
      <c r="N28" s="1"/>
      <c r="O28" s="15"/>
      <c r="P28" s="16"/>
      <c r="Q28" s="15"/>
      <c r="R28" s="16"/>
      <c r="S28" s="27"/>
    </row>
    <row r="29" spans="1:19" ht="10.5" customHeight="1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7"/>
      <c r="L29" s="1"/>
      <c r="M29" s="1"/>
      <c r="N29" s="1"/>
      <c r="O29" s="15"/>
      <c r="P29" s="15"/>
      <c r="Q29" s="15"/>
      <c r="R29" s="15"/>
      <c r="S29" s="27"/>
    </row>
    <row r="30" spans="1:19" ht="15" hidden="1">
      <c r="A30" s="1"/>
      <c r="B30" s="1"/>
      <c r="C30" s="1" t="s">
        <v>53</v>
      </c>
      <c r="K30" s="17"/>
      <c r="L30" s="1"/>
      <c r="M30" s="15"/>
      <c r="N30" s="1"/>
      <c r="O30" s="15"/>
      <c r="P30" s="16"/>
      <c r="Q30" s="15"/>
      <c r="R30" s="16"/>
      <c r="S30" s="27"/>
    </row>
    <row r="31" spans="1:19" ht="15" hidden="1">
      <c r="A31" s="1"/>
      <c r="B31" s="1"/>
      <c r="C31" s="1" t="s">
        <v>52</v>
      </c>
      <c r="D31" s="1">
        <f>SUM(D20:D29)</f>
        <v>6484</v>
      </c>
      <c r="E31" s="1"/>
      <c r="F31" s="1">
        <f>SUM(F20:F29)</f>
        <v>9956</v>
      </c>
      <c r="G31" s="1"/>
      <c r="H31" s="1">
        <f>SUM(H20:H29)</f>
        <v>11792</v>
      </c>
      <c r="I31" s="1"/>
      <c r="J31" s="1">
        <f>SUM(J20:J29)</f>
        <v>38340</v>
      </c>
      <c r="K31" s="17"/>
      <c r="L31" s="1"/>
      <c r="M31" s="15"/>
      <c r="N31" s="1"/>
      <c r="O31" s="15"/>
      <c r="P31" s="15"/>
      <c r="Q31" s="15"/>
      <c r="R31" s="15"/>
      <c r="S31" s="27"/>
    </row>
    <row r="32" spans="1:19" ht="15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7"/>
      <c r="L32" s="1"/>
      <c r="M32" s="15"/>
      <c r="N32" s="1"/>
      <c r="O32" s="15"/>
      <c r="P32" s="15"/>
      <c r="Q32" s="15"/>
      <c r="R32" s="15"/>
      <c r="S32" s="27"/>
    </row>
    <row r="33" spans="1:19" ht="15" hidden="1">
      <c r="A33" s="1"/>
      <c r="B33" s="1"/>
      <c r="C33" s="1" t="s">
        <v>51</v>
      </c>
      <c r="D33" s="38">
        <v>0</v>
      </c>
      <c r="E33" s="25"/>
      <c r="F33" s="38">
        <v>0</v>
      </c>
      <c r="G33" s="25"/>
      <c r="H33" s="38">
        <v>0</v>
      </c>
      <c r="I33" s="25"/>
      <c r="J33" s="38">
        <v>0</v>
      </c>
      <c r="K33" s="17"/>
      <c r="L33" s="15"/>
      <c r="M33" s="1"/>
      <c r="N33" s="1"/>
      <c r="O33" s="15"/>
      <c r="P33" s="15"/>
      <c r="Q33" s="15"/>
      <c r="R33" s="15"/>
      <c r="S33" s="27"/>
    </row>
    <row r="34" spans="1:19" ht="15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7"/>
      <c r="L34" s="21"/>
      <c r="M34" s="1"/>
      <c r="N34" s="1"/>
      <c r="O34" s="15"/>
      <c r="P34" s="15"/>
      <c r="Q34" s="15"/>
      <c r="R34" s="15"/>
      <c r="S34" s="27"/>
    </row>
    <row r="35" spans="1:19" ht="19.5" customHeight="1">
      <c r="A35" s="1"/>
      <c r="B35" s="1"/>
      <c r="C35" s="1" t="s">
        <v>55</v>
      </c>
      <c r="D35" s="1">
        <f>SUM(D20:D28)</f>
        <v>6484</v>
      </c>
      <c r="E35" s="1"/>
      <c r="F35" s="1">
        <f>SUM(F20:F28)</f>
        <v>9956</v>
      </c>
      <c r="G35" s="1"/>
      <c r="H35" s="1">
        <f>SUM(H20:H28)</f>
        <v>11792</v>
      </c>
      <c r="I35" s="1"/>
      <c r="J35" s="1">
        <f>SUM(J20:J28)</f>
        <v>38340</v>
      </c>
      <c r="K35" s="17"/>
      <c r="L35" s="1"/>
      <c r="M35" s="1"/>
      <c r="N35" s="1"/>
      <c r="O35" s="15"/>
      <c r="P35" s="15"/>
      <c r="Q35" s="15"/>
      <c r="R35" s="15"/>
      <c r="S35" s="27"/>
    </row>
    <row r="36" spans="1:19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7"/>
      <c r="L36" s="1"/>
      <c r="M36" s="15"/>
      <c r="N36" s="1"/>
      <c r="O36" s="15"/>
      <c r="P36" s="15"/>
      <c r="Q36" s="15"/>
      <c r="R36" s="15"/>
      <c r="S36" s="27"/>
    </row>
    <row r="37" spans="1:19" ht="15">
      <c r="A37" s="1"/>
      <c r="B37" s="1"/>
      <c r="C37" s="1" t="s">
        <v>45</v>
      </c>
      <c r="D37" s="25">
        <v>-1592</v>
      </c>
      <c r="E37" s="25"/>
      <c r="F37" s="25">
        <v>-2300</v>
      </c>
      <c r="G37" s="25"/>
      <c r="H37" s="25">
        <v>-2973</v>
      </c>
      <c r="I37" s="25"/>
      <c r="J37" s="25">
        <v>-5655</v>
      </c>
      <c r="K37" s="17"/>
      <c r="L37" s="15"/>
      <c r="M37" s="1"/>
      <c r="N37" s="1"/>
      <c r="O37" s="15"/>
      <c r="P37" s="15"/>
      <c r="Q37" s="15"/>
      <c r="R37" s="15"/>
      <c r="S37" s="27"/>
    </row>
    <row r="38" spans="1:19" ht="7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7"/>
      <c r="L38" s="21"/>
      <c r="M38" s="1"/>
      <c r="N38" s="1"/>
      <c r="O38" s="15"/>
      <c r="P38" s="15"/>
      <c r="Q38" s="15"/>
      <c r="R38" s="15"/>
      <c r="S38" s="27"/>
    </row>
    <row r="39" spans="1:19" ht="15.75" thickBot="1">
      <c r="A39" s="1"/>
      <c r="B39" s="1"/>
      <c r="C39" s="1" t="s">
        <v>144</v>
      </c>
      <c r="D39" s="68">
        <f>SUM(D35:D37)</f>
        <v>4892</v>
      </c>
      <c r="E39" s="68"/>
      <c r="F39" s="68">
        <f>SUM(F35:F37)</f>
        <v>7656</v>
      </c>
      <c r="G39" s="68"/>
      <c r="H39" s="68">
        <f>SUM(H35:H37)</f>
        <v>8819</v>
      </c>
      <c r="I39" s="68"/>
      <c r="J39" s="68">
        <f>SUM(J35:J37)</f>
        <v>32685</v>
      </c>
      <c r="K39" s="17"/>
      <c r="L39" s="1"/>
      <c r="M39" s="1"/>
      <c r="N39" s="1"/>
      <c r="O39" s="15"/>
      <c r="P39" s="15"/>
      <c r="Q39" s="15"/>
      <c r="R39" s="15"/>
      <c r="S39" s="27"/>
    </row>
    <row r="40" spans="1:19" ht="15.75" thickTop="1">
      <c r="A40" s="1"/>
      <c r="B40" s="1"/>
      <c r="C40" s="1"/>
      <c r="D40" s="1"/>
      <c r="E40" s="1"/>
      <c r="F40" s="1"/>
      <c r="G40" s="1"/>
      <c r="H40" s="1"/>
      <c r="I40" s="1"/>
      <c r="J40" s="1"/>
      <c r="K40" s="17"/>
      <c r="L40" s="1"/>
      <c r="M40" s="1"/>
      <c r="N40" s="1"/>
      <c r="O40" s="15"/>
      <c r="P40" s="15"/>
      <c r="Q40" s="15"/>
      <c r="R40" s="15"/>
      <c r="S40" s="27"/>
    </row>
    <row r="41" spans="1:19" ht="15">
      <c r="A41" s="1"/>
      <c r="B41" s="1"/>
      <c r="C41" s="1" t="s">
        <v>81</v>
      </c>
      <c r="D41" s="1"/>
      <c r="E41" s="1"/>
      <c r="F41" s="1"/>
      <c r="G41" s="1"/>
      <c r="H41" s="1"/>
      <c r="I41" s="1"/>
      <c r="J41" s="1"/>
      <c r="K41" s="17"/>
      <c r="L41" s="1"/>
      <c r="M41" s="1"/>
      <c r="N41" s="1"/>
      <c r="O41" s="15"/>
      <c r="P41" s="15"/>
      <c r="Q41" s="15"/>
      <c r="R41" s="15"/>
      <c r="S41" s="27"/>
    </row>
    <row r="42" spans="1:19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7"/>
      <c r="L42" s="1"/>
      <c r="M42" s="1"/>
      <c r="N42" s="1"/>
      <c r="O42" s="15"/>
      <c r="P42" s="15"/>
      <c r="Q42" s="15"/>
      <c r="R42" s="15"/>
      <c r="S42" s="27"/>
    </row>
    <row r="43" spans="1:19" ht="15">
      <c r="A43" s="1"/>
      <c r="B43" s="1"/>
      <c r="C43" s="1" t="s">
        <v>101</v>
      </c>
      <c r="D43" s="1">
        <v>3581</v>
      </c>
      <c r="E43" s="1"/>
      <c r="F43" s="1">
        <v>4857</v>
      </c>
      <c r="G43" s="1"/>
      <c r="H43" s="1">
        <v>6584</v>
      </c>
      <c r="I43" s="1"/>
      <c r="J43" s="1">
        <v>29101</v>
      </c>
      <c r="K43" s="17"/>
      <c r="L43" s="1"/>
      <c r="M43" s="1"/>
      <c r="N43" s="1"/>
      <c r="O43" s="15"/>
      <c r="P43" s="15"/>
      <c r="Q43" s="15"/>
      <c r="R43" s="15"/>
      <c r="S43" s="27"/>
    </row>
    <row r="44" spans="1:19" ht="15">
      <c r="A44" s="1"/>
      <c r="B44" s="1"/>
      <c r="C44" s="1" t="s">
        <v>20</v>
      </c>
      <c r="D44" s="15">
        <v>1311</v>
      </c>
      <c r="E44" s="15"/>
      <c r="F44" s="15">
        <v>2799</v>
      </c>
      <c r="G44" s="15"/>
      <c r="H44" s="15">
        <v>2235</v>
      </c>
      <c r="I44" s="15"/>
      <c r="J44" s="15">
        <v>3584</v>
      </c>
      <c r="K44" s="17"/>
      <c r="L44" s="1"/>
      <c r="M44" s="1"/>
      <c r="N44" s="1"/>
      <c r="O44" s="15"/>
      <c r="P44" s="15"/>
      <c r="Q44" s="15"/>
      <c r="R44" s="15"/>
      <c r="S44" s="27"/>
    </row>
    <row r="45" spans="1:19" ht="6" customHeight="1" hidden="1">
      <c r="A45" s="1"/>
      <c r="B45" s="1"/>
      <c r="C45" s="1"/>
      <c r="D45" s="25"/>
      <c r="E45" s="25"/>
      <c r="F45" s="25"/>
      <c r="G45" s="25"/>
      <c r="H45" s="25"/>
      <c r="I45" s="25"/>
      <c r="J45" s="25"/>
      <c r="K45" s="17"/>
      <c r="L45" s="1"/>
      <c r="M45" s="1"/>
      <c r="N45" s="1"/>
      <c r="O45" s="15"/>
      <c r="P45" s="15"/>
      <c r="Q45" s="15"/>
      <c r="R45" s="15"/>
      <c r="S45" s="27"/>
    </row>
    <row r="46" spans="1:18" ht="18" customHeight="1" thickBot="1">
      <c r="A46" s="1"/>
      <c r="B46" s="1"/>
      <c r="D46" s="26">
        <f aca="true" t="shared" si="0" ref="D46:J46">SUM(D43:D44)</f>
        <v>4892</v>
      </c>
      <c r="E46" s="26"/>
      <c r="F46" s="26">
        <f t="shared" si="0"/>
        <v>7656</v>
      </c>
      <c r="G46" s="26"/>
      <c r="H46" s="26">
        <f t="shared" si="0"/>
        <v>8819</v>
      </c>
      <c r="I46" s="26"/>
      <c r="J46" s="26">
        <f t="shared" si="0"/>
        <v>32685</v>
      </c>
      <c r="K46" s="17"/>
      <c r="L46" s="10"/>
      <c r="M46" s="1"/>
      <c r="N46" s="1"/>
      <c r="O46" s="1"/>
      <c r="P46" s="1"/>
      <c r="Q46" s="1"/>
      <c r="R46" s="1"/>
    </row>
    <row r="47" spans="1:18" ht="21.75" customHeight="1" hidden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7"/>
      <c r="L47" s="1"/>
      <c r="M47" s="1"/>
      <c r="N47" s="1"/>
      <c r="O47" s="1"/>
      <c r="P47" s="1"/>
      <c r="Q47" s="1"/>
      <c r="R47" s="1"/>
    </row>
    <row r="48" spans="1:13" ht="15.75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7"/>
      <c r="L48" s="1"/>
      <c r="M48" s="1"/>
    </row>
    <row r="49" spans="1:13" ht="15">
      <c r="A49" s="1"/>
      <c r="C49" s="1" t="s">
        <v>50</v>
      </c>
      <c r="E49" s="1"/>
      <c r="G49" s="1"/>
      <c r="H49" s="1"/>
      <c r="I49" s="1"/>
      <c r="K49" s="17"/>
      <c r="L49" s="1"/>
      <c r="M49" s="10"/>
    </row>
    <row r="50" spans="1:13" ht="15">
      <c r="A50" s="1"/>
      <c r="C50" s="22" t="s">
        <v>34</v>
      </c>
      <c r="D50" s="28">
        <v>2.9</v>
      </c>
      <c r="E50" s="17"/>
      <c r="F50" s="28">
        <v>3.9</v>
      </c>
      <c r="G50" s="17"/>
      <c r="H50" s="28">
        <v>5.3</v>
      </c>
      <c r="I50" s="17"/>
      <c r="J50" s="28">
        <v>23.6</v>
      </c>
      <c r="K50" s="17"/>
      <c r="L50" s="1"/>
      <c r="M50" s="1"/>
    </row>
    <row r="51" spans="1:13" ht="15">
      <c r="A51" s="1"/>
      <c r="C51" s="22" t="s">
        <v>33</v>
      </c>
      <c r="D51" s="29">
        <v>2.9</v>
      </c>
      <c r="E51" s="17"/>
      <c r="F51" s="29">
        <v>3.7</v>
      </c>
      <c r="G51" s="17"/>
      <c r="H51" s="29">
        <v>5.2</v>
      </c>
      <c r="I51" s="17"/>
      <c r="J51" s="29">
        <v>22.3</v>
      </c>
      <c r="K51" s="17"/>
      <c r="L51" s="1"/>
      <c r="M51" s="1"/>
    </row>
    <row r="52" spans="1:13" ht="15">
      <c r="A52" s="1"/>
      <c r="B52" s="1"/>
      <c r="C52" s="1"/>
      <c r="D52" s="17"/>
      <c r="E52" s="17"/>
      <c r="F52" s="17"/>
      <c r="G52" s="17"/>
      <c r="H52" s="17"/>
      <c r="I52" s="17"/>
      <c r="J52" s="17"/>
      <c r="K52" s="17"/>
      <c r="L52" s="1"/>
      <c r="M52" s="1"/>
    </row>
    <row r="53" spans="1:13" ht="15">
      <c r="A53" s="1"/>
      <c r="B53" s="1"/>
      <c r="C53" s="1"/>
      <c r="D53" s="17"/>
      <c r="E53" s="17"/>
      <c r="F53" s="17"/>
      <c r="G53" s="17"/>
      <c r="H53" s="17"/>
      <c r="I53" s="17"/>
      <c r="J53" s="17"/>
      <c r="K53" s="17"/>
      <c r="L53" s="1"/>
      <c r="M53" s="1"/>
    </row>
    <row r="54" spans="1:13" ht="15">
      <c r="A54" s="1"/>
      <c r="B54" s="1"/>
      <c r="C54" s="1"/>
      <c r="D54" s="17"/>
      <c r="E54" s="17"/>
      <c r="F54" s="17"/>
      <c r="G54" s="17"/>
      <c r="H54" s="17"/>
      <c r="I54" s="17"/>
      <c r="J54" s="17"/>
      <c r="K54" s="17"/>
      <c r="L54" s="1"/>
      <c r="M54" s="1"/>
    </row>
    <row r="55" spans="1:13" ht="15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7"/>
      <c r="L55" s="1"/>
      <c r="M55" s="1"/>
    </row>
    <row r="56" spans="1:13" ht="15">
      <c r="A56" s="1"/>
      <c r="B56" s="1"/>
      <c r="C56" s="1"/>
      <c r="D56" s="17"/>
      <c r="E56" s="17"/>
      <c r="F56" s="17"/>
      <c r="G56" s="17"/>
      <c r="H56" s="17"/>
      <c r="I56" s="17"/>
      <c r="J56" s="17"/>
      <c r="K56" s="17"/>
      <c r="L56" s="1"/>
      <c r="M56" s="1"/>
    </row>
    <row r="57" spans="1:13" ht="15">
      <c r="A57" s="1"/>
      <c r="B57" s="1"/>
      <c r="C57" s="1"/>
      <c r="D57" s="17"/>
      <c r="E57" s="17"/>
      <c r="F57" s="17"/>
      <c r="G57" s="17"/>
      <c r="H57" s="17"/>
      <c r="I57" s="17"/>
      <c r="J57" s="17"/>
      <c r="K57" s="17"/>
      <c r="L57" s="1"/>
      <c r="M57" s="1"/>
    </row>
    <row r="58" spans="1:13" ht="15">
      <c r="A58" s="1"/>
      <c r="B58" s="1"/>
      <c r="C58" s="1"/>
      <c r="D58" s="17"/>
      <c r="E58" s="17"/>
      <c r="F58" s="17"/>
      <c r="G58" s="17"/>
      <c r="H58" s="17"/>
      <c r="I58" s="17"/>
      <c r="J58" s="17"/>
      <c r="K58" s="17"/>
      <c r="L58" s="1"/>
      <c r="M58" s="1"/>
    </row>
    <row r="59" spans="1:13" ht="15">
      <c r="A59" s="1"/>
      <c r="B59" s="1"/>
      <c r="C59" s="1"/>
      <c r="D59" s="17"/>
      <c r="E59" s="17"/>
      <c r="F59" s="17"/>
      <c r="G59" s="17"/>
      <c r="H59" s="17"/>
      <c r="I59" s="17"/>
      <c r="J59" s="17"/>
      <c r="K59" s="17"/>
      <c r="L59" s="1"/>
      <c r="M59" s="1"/>
    </row>
    <row r="60" spans="1:13" ht="15">
      <c r="A60" s="1"/>
      <c r="B60" s="1"/>
      <c r="C60" s="1"/>
      <c r="D60" s="17"/>
      <c r="E60" s="17"/>
      <c r="F60" s="17"/>
      <c r="G60" s="17"/>
      <c r="H60" s="17"/>
      <c r="I60" s="17"/>
      <c r="J60" s="17"/>
      <c r="K60" s="17"/>
      <c r="L60" s="1"/>
      <c r="M60" s="1"/>
    </row>
    <row r="61" spans="1:13" ht="15">
      <c r="A61" s="1"/>
      <c r="B61" s="1"/>
      <c r="C61" s="1" t="s">
        <v>70</v>
      </c>
      <c r="D61" s="17"/>
      <c r="E61" s="17"/>
      <c r="F61" s="17"/>
      <c r="G61" s="17"/>
      <c r="H61" s="17"/>
      <c r="I61" s="17"/>
      <c r="J61" s="17"/>
      <c r="K61" s="17"/>
      <c r="L61" s="1"/>
      <c r="M61" s="10"/>
    </row>
    <row r="62" spans="1:13" ht="15">
      <c r="A62" s="1"/>
      <c r="B62" s="1"/>
      <c r="C62" s="1" t="s">
        <v>108</v>
      </c>
      <c r="D62" s="17"/>
      <c r="E62" s="17"/>
      <c r="F62" s="17"/>
      <c r="G62" s="17"/>
      <c r="H62" s="17"/>
      <c r="I62" s="17"/>
      <c r="J62" s="17"/>
      <c r="K62" s="17"/>
      <c r="L62" s="1"/>
      <c r="M62" s="1"/>
    </row>
    <row r="63" spans="1:13" ht="15">
      <c r="A63" s="1"/>
      <c r="B63" s="1"/>
      <c r="C63" s="1"/>
      <c r="D63" s="17"/>
      <c r="E63" s="17"/>
      <c r="F63" s="17"/>
      <c r="G63" s="17"/>
      <c r="H63" s="17"/>
      <c r="I63" s="17"/>
      <c r="J63" s="17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7"/>
      <c r="L64" s="1"/>
      <c r="M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7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7"/>
      <c r="L66" s="1"/>
      <c r="M66" s="1"/>
      <c r="N66" s="1"/>
      <c r="O66" s="1"/>
      <c r="P66" s="1"/>
      <c r="Q66" s="1"/>
      <c r="R66" s="1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"/>
      <c r="Q67" s="1"/>
      <c r="R67" s="1"/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7"/>
      <c r="L68" s="1"/>
      <c r="M68" s="1"/>
      <c r="N68" s="1"/>
      <c r="O68" s="1"/>
      <c r="P68" s="1"/>
      <c r="Q68" s="1"/>
      <c r="R68" s="1"/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7"/>
      <c r="L70" s="1"/>
      <c r="M70" s="1"/>
      <c r="N70" s="1"/>
      <c r="O70" s="1"/>
      <c r="P70" s="1"/>
      <c r="Q70" s="1"/>
      <c r="R70" s="1"/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"/>
      <c r="Q71" s="1"/>
      <c r="R71" s="1"/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7"/>
      <c r="L72" s="1"/>
      <c r="M72" s="10"/>
      <c r="N72" s="1"/>
      <c r="O72" s="1"/>
      <c r="P72" s="1"/>
      <c r="Q72" s="1"/>
      <c r="R72" s="1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"/>
      <c r="Q74" s="1"/>
      <c r="R74" s="1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"/>
      <c r="Q75" s="1"/>
      <c r="R75" s="17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7"/>
      <c r="Q76" s="1"/>
      <c r="R76" s="17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7"/>
      <c r="L77" s="1"/>
      <c r="M77" s="1"/>
      <c r="N77" s="1"/>
      <c r="O77" s="1"/>
      <c r="P77" s="17"/>
      <c r="Q77" s="1"/>
      <c r="R77" s="1"/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"/>
      <c r="Q78" s="1"/>
      <c r="R78" s="1"/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4"/>
      <c r="Q79" s="1"/>
      <c r="R79" s="1"/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4"/>
      <c r="Q80" s="1"/>
      <c r="R80" s="1"/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7"/>
      <c r="L81" s="1"/>
      <c r="M81" s="1"/>
      <c r="N81" s="1"/>
      <c r="O81" s="1"/>
      <c r="P81" s="1"/>
      <c r="Q81" s="1"/>
      <c r="R81" s="1"/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"/>
      <c r="Q82" s="1"/>
      <c r="R82" s="1"/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7"/>
      <c r="L83" s="1"/>
      <c r="M83" s="1"/>
      <c r="N83" s="1"/>
      <c r="O83" s="1"/>
      <c r="P83" s="14"/>
      <c r="Q83" s="1"/>
      <c r="R83" s="1"/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7"/>
      <c r="L84" s="1"/>
      <c r="M84" s="1"/>
      <c r="N84" s="1"/>
      <c r="O84" s="1"/>
      <c r="P84" s="14"/>
      <c r="Q84" s="1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7"/>
      <c r="L85" s="1"/>
      <c r="M85" s="10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7"/>
      <c r="L86" s="1"/>
      <c r="M86" s="1"/>
      <c r="N86" s="1"/>
      <c r="O86" s="1"/>
      <c r="P86" s="1"/>
      <c r="Q86" s="1"/>
      <c r="R86" s="1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7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7"/>
      <c r="L88" s="1"/>
      <c r="M88" s="1"/>
      <c r="N88" s="1"/>
      <c r="O88" s="1"/>
      <c r="P88" s="1"/>
      <c r="Q88" s="1"/>
      <c r="R88" s="17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7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7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7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7"/>
      <c r="L92" s="1"/>
      <c r="M92" s="1"/>
      <c r="N92" s="1"/>
      <c r="O92" s="1"/>
      <c r="P92" s="1"/>
      <c r="Q92" s="1"/>
      <c r="R92" s="1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7"/>
      <c r="L93" s="1"/>
      <c r="M93" s="1"/>
      <c r="N93" s="1"/>
      <c r="O93" s="1"/>
      <c r="P93" s="1"/>
      <c r="Q93" s="1"/>
      <c r="R93" s="1"/>
    </row>
    <row r="94" spans="1:1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7"/>
      <c r="L94" s="1"/>
      <c r="M94" s="1"/>
      <c r="N94" s="1"/>
      <c r="O94" s="1"/>
      <c r="P94" s="1"/>
      <c r="Q94" s="1"/>
      <c r="R94" s="1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7"/>
      <c r="L95" s="1"/>
      <c r="M95" s="1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7"/>
      <c r="L97" s="1"/>
      <c r="M97" s="1"/>
      <c r="N97" s="1"/>
      <c r="O97" s="1"/>
      <c r="P97" s="1"/>
      <c r="Q97" s="1"/>
      <c r="R97" s="1"/>
    </row>
    <row r="98" spans="1:1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7"/>
      <c r="L98" s="1"/>
      <c r="M98" s="1"/>
      <c r="N98" s="1"/>
      <c r="O98" s="1"/>
      <c r="P98" s="1"/>
      <c r="Q98" s="1"/>
      <c r="R98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7"/>
      <c r="L99" s="1"/>
      <c r="M99" s="1"/>
      <c r="N99" s="1"/>
      <c r="O99" s="1"/>
      <c r="P99" s="1"/>
      <c r="Q99" s="1"/>
      <c r="R99" s="1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7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4"/>
    </row>
    <row r="102" spans="14:18" ht="15">
      <c r="N102" s="1"/>
      <c r="O102" s="1"/>
      <c r="P102" s="1"/>
      <c r="Q102" s="1"/>
      <c r="R102" s="14"/>
    </row>
    <row r="103" spans="1:1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0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4:18" ht="15">
      <c r="N106" s="1"/>
      <c r="O106" s="1"/>
      <c r="P106" s="1"/>
      <c r="Q106" s="1"/>
      <c r="R106" s="1"/>
    </row>
    <row r="107" spans="1:1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0"/>
    </row>
    <row r="108" spans="1:1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4:20" ht="15">
      <c r="N111" s="1"/>
      <c r="O111" s="1"/>
      <c r="P111" s="1"/>
      <c r="Q111" s="1"/>
      <c r="R111" s="1"/>
      <c r="S111" s="1"/>
      <c r="T111" s="1"/>
    </row>
    <row r="112" spans="1:1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0"/>
    </row>
    <row r="113" spans="14:20" ht="15">
      <c r="N113" s="1"/>
      <c r="O113" s="1"/>
      <c r="P113" s="1"/>
      <c r="Q113" s="1"/>
      <c r="R113" s="1"/>
      <c r="S113" s="1"/>
      <c r="T113" s="1"/>
    </row>
    <row r="114" spans="1:1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7"/>
      <c r="T115" s="1"/>
    </row>
    <row r="116" spans="1:2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7"/>
      <c r="T116" s="1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7"/>
      <c r="T117" s="17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0"/>
      <c r="N118" s="1"/>
      <c r="O118" s="1"/>
      <c r="P118" s="1"/>
      <c r="Q118" s="1"/>
      <c r="R118" s="17"/>
      <c r="S118" s="17"/>
      <c r="T118" s="17"/>
    </row>
    <row r="119" spans="1:2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0"/>
      <c r="N119" s="1"/>
      <c r="O119" s="1"/>
      <c r="P119" s="1"/>
      <c r="Q119" s="1"/>
      <c r="R119" s="17"/>
      <c r="S119" s="17"/>
      <c r="T119" s="17"/>
    </row>
    <row r="120" spans="1:2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4:20" ht="15">
      <c r="N124" s="1"/>
      <c r="O124" s="1"/>
      <c r="P124" s="1"/>
      <c r="Q124" s="1"/>
      <c r="R124" s="11"/>
      <c r="S124" s="1"/>
      <c r="T124" s="1"/>
    </row>
    <row r="125" spans="1:1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0"/>
    </row>
    <row r="126" spans="1:2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4"/>
      <c r="S127" s="14"/>
      <c r="T127" s="14"/>
    </row>
    <row r="128" spans="1:20" ht="15.75" thickBo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3"/>
      <c r="S128" s="13"/>
      <c r="T128" s="13"/>
    </row>
    <row r="129" spans="1:20" ht="15.75" thickTop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0"/>
      <c r="N129" s="1"/>
      <c r="O129" s="1"/>
      <c r="P129" s="1"/>
      <c r="Q129" s="1"/>
      <c r="R129" s="1"/>
      <c r="S129" s="1"/>
      <c r="T129" s="1"/>
    </row>
    <row r="130" spans="1:2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4:20" ht="15">
      <c r="N136" s="1"/>
      <c r="O136" s="1"/>
      <c r="P136" s="1"/>
      <c r="Q136" s="1"/>
      <c r="R136" s="1"/>
      <c r="S136" s="1"/>
      <c r="T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0"/>
    </row>
    <row r="138" spans="1:2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4:20" ht="15">
      <c r="N141" s="1"/>
      <c r="O141" s="1"/>
      <c r="P141" s="1"/>
      <c r="Q141" s="1"/>
      <c r="R141" s="1"/>
      <c r="S141" s="1"/>
      <c r="T141" s="1"/>
    </row>
    <row r="142" spans="1:1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0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8" spans="1:1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0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1" spans="1:1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0"/>
    </row>
    <row r="152" spans="1:1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5" spans="1:1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7" spans="1:1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2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1"/>
    </row>
    <row r="160" spans="1:12" ht="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1"/>
    </row>
    <row r="161" spans="1:12" ht="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1"/>
    </row>
  </sheetData>
  <printOptions horizontalCentered="1"/>
  <pageMargins left="0.25" right="0.25" top="0.75" bottom="0" header="0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6"/>
  <sheetViews>
    <sheetView showGridLines="0" workbookViewId="0" topLeftCell="A7">
      <selection activeCell="B9" sqref="B9"/>
    </sheetView>
  </sheetViews>
  <sheetFormatPr defaultColWidth="8.88671875" defaultRowHeight="15"/>
  <cols>
    <col min="1" max="1" width="4.21484375" style="2" customWidth="1"/>
    <col min="2" max="2" width="36.6640625" style="2" customWidth="1"/>
    <col min="3" max="3" width="11.3359375" style="2" bestFit="1" customWidth="1"/>
    <col min="4" max="4" width="2.88671875" style="2" customWidth="1"/>
    <col min="5" max="5" width="11.3359375" style="2" bestFit="1" customWidth="1"/>
    <col min="6" max="6" width="2.99609375" style="2" customWidth="1"/>
    <col min="7" max="16384" width="8.88671875" style="2" customWidth="1"/>
  </cols>
  <sheetData>
    <row r="1" ht="15">
      <c r="A1" s="3" t="s">
        <v>21</v>
      </c>
    </row>
    <row r="2" ht="15">
      <c r="A2" s="3" t="s">
        <v>22</v>
      </c>
    </row>
    <row r="3" ht="15">
      <c r="A3" s="3" t="s">
        <v>67</v>
      </c>
    </row>
    <row r="4" spans="1:5" ht="2.25" customHeight="1">
      <c r="A4" s="3"/>
      <c r="C4" s="4"/>
      <c r="D4" s="4"/>
      <c r="E4" s="4"/>
    </row>
    <row r="5" spans="1:5" ht="13.5" customHeight="1">
      <c r="A5" s="3"/>
      <c r="C5" s="5" t="s">
        <v>0</v>
      </c>
      <c r="D5" s="5"/>
      <c r="E5" s="5" t="s">
        <v>0</v>
      </c>
    </row>
    <row r="6" spans="1:5" ht="12" customHeight="1">
      <c r="A6" s="3"/>
      <c r="C6" s="5" t="s">
        <v>1</v>
      </c>
      <c r="D6" s="5"/>
      <c r="E6" s="5" t="s">
        <v>2</v>
      </c>
    </row>
    <row r="7" spans="1:5" ht="12.75" customHeight="1">
      <c r="A7" s="3"/>
      <c r="C7" s="5" t="s">
        <v>3</v>
      </c>
      <c r="D7" s="5"/>
      <c r="E7" s="5" t="s">
        <v>4</v>
      </c>
    </row>
    <row r="8" spans="1:5" ht="13.5" customHeight="1">
      <c r="A8" s="3"/>
      <c r="C8" s="5" t="s">
        <v>5</v>
      </c>
      <c r="D8" s="5"/>
      <c r="E8" s="5" t="s">
        <v>58</v>
      </c>
    </row>
    <row r="9" spans="1:5" ht="13.5" customHeight="1">
      <c r="A9" s="3"/>
      <c r="C9" s="40" t="s">
        <v>147</v>
      </c>
      <c r="D9" s="6"/>
      <c r="E9" s="40" t="s">
        <v>109</v>
      </c>
    </row>
    <row r="10" spans="1:5" ht="14.25" customHeight="1">
      <c r="A10" s="3"/>
      <c r="C10" s="5" t="s">
        <v>6</v>
      </c>
      <c r="D10" s="6"/>
      <c r="E10" s="5" t="s">
        <v>7</v>
      </c>
    </row>
    <row r="11" spans="3:5" ht="12.75" customHeight="1">
      <c r="C11" s="5" t="s">
        <v>8</v>
      </c>
      <c r="D11" s="5"/>
      <c r="E11" s="5" t="s">
        <v>8</v>
      </c>
    </row>
    <row r="12" spans="3:5" ht="3.75" customHeight="1" hidden="1">
      <c r="C12" s="7"/>
      <c r="D12" s="7"/>
      <c r="E12" s="7"/>
    </row>
    <row r="13" spans="2:5" ht="11.25" customHeight="1">
      <c r="B13" s="3" t="s">
        <v>77</v>
      </c>
      <c r="C13" s="7"/>
      <c r="D13" s="7"/>
      <c r="E13" s="7"/>
    </row>
    <row r="14" spans="2:6" ht="15">
      <c r="B14" s="2" t="s">
        <v>9</v>
      </c>
      <c r="C14" s="39">
        <v>184399</v>
      </c>
      <c r="D14" s="39"/>
      <c r="E14" s="39">
        <v>166503</v>
      </c>
      <c r="F14" s="8"/>
    </row>
    <row r="15" spans="2:6" ht="15">
      <c r="B15" s="2" t="s">
        <v>80</v>
      </c>
      <c r="C15" s="39">
        <v>119636</v>
      </c>
      <c r="D15" s="39"/>
      <c r="E15" s="39">
        <v>103447</v>
      </c>
      <c r="F15" s="8"/>
    </row>
    <row r="16" spans="2:6" ht="15">
      <c r="B16" s="2" t="s">
        <v>110</v>
      </c>
      <c r="C16" s="39">
        <v>119</v>
      </c>
      <c r="D16" s="39"/>
      <c r="E16" s="39">
        <v>103</v>
      </c>
      <c r="F16" s="8"/>
    </row>
    <row r="17" spans="2:6" ht="15">
      <c r="B17" s="2" t="s">
        <v>60</v>
      </c>
      <c r="C17" s="39">
        <v>55630</v>
      </c>
      <c r="D17" s="39"/>
      <c r="E17" s="39">
        <v>55410</v>
      </c>
      <c r="F17" s="8"/>
    </row>
    <row r="18" spans="2:6" ht="15">
      <c r="B18" s="2" t="s">
        <v>31</v>
      </c>
      <c r="C18" s="39">
        <v>5595</v>
      </c>
      <c r="D18" s="39"/>
      <c r="E18" s="39">
        <v>595</v>
      </c>
      <c r="F18" s="8"/>
    </row>
    <row r="19" spans="2:6" ht="15">
      <c r="B19" s="2" t="s">
        <v>54</v>
      </c>
      <c r="C19" s="39">
        <v>1919</v>
      </c>
      <c r="D19" s="39"/>
      <c r="E19" s="39">
        <v>1865</v>
      </c>
      <c r="F19" s="8"/>
    </row>
    <row r="20" spans="2:6" ht="15">
      <c r="B20" s="2" t="s">
        <v>11</v>
      </c>
      <c r="C20" s="39">
        <v>9495</v>
      </c>
      <c r="D20" s="39"/>
      <c r="E20" s="39">
        <v>9495</v>
      </c>
      <c r="F20" s="8"/>
    </row>
    <row r="21" spans="3:6" ht="4.5" customHeight="1">
      <c r="C21" s="39"/>
      <c r="D21" s="39"/>
      <c r="E21" s="39"/>
      <c r="F21" s="8"/>
    </row>
    <row r="22" spans="2:6" ht="15">
      <c r="B22" s="3" t="s">
        <v>117</v>
      </c>
      <c r="C22" s="38"/>
      <c r="D22" s="39"/>
      <c r="E22" s="38"/>
      <c r="F22" s="8"/>
    </row>
    <row r="23" spans="2:6" ht="15">
      <c r="B23" s="2" t="s">
        <v>59</v>
      </c>
      <c r="C23" s="41">
        <v>94769</v>
      </c>
      <c r="D23" s="39"/>
      <c r="E23" s="41">
        <v>92217</v>
      </c>
      <c r="F23" s="8"/>
    </row>
    <row r="24" spans="2:6" ht="15">
      <c r="B24" s="2" t="s">
        <v>12</v>
      </c>
      <c r="C24" s="42">
        <v>14713</v>
      </c>
      <c r="D24" s="39"/>
      <c r="E24" s="42">
        <v>15276</v>
      </c>
      <c r="F24" s="8"/>
    </row>
    <row r="25" spans="2:6" ht="15">
      <c r="B25" s="2" t="s">
        <v>13</v>
      </c>
      <c r="C25" s="42">
        <v>44573</v>
      </c>
      <c r="D25" s="39"/>
      <c r="E25" s="42">
        <v>59696</v>
      </c>
      <c r="F25" s="8"/>
    </row>
    <row r="26" spans="2:6" ht="15">
      <c r="B26" s="2" t="s">
        <v>72</v>
      </c>
      <c r="C26" s="42">
        <v>7200</v>
      </c>
      <c r="D26" s="39"/>
      <c r="E26" s="43" t="s">
        <v>10</v>
      </c>
      <c r="F26" s="8"/>
    </row>
    <row r="27" spans="2:6" ht="15">
      <c r="B27" s="2" t="s">
        <v>47</v>
      </c>
      <c r="C27" s="42">
        <v>11845</v>
      </c>
      <c r="D27" s="39"/>
      <c r="E27" s="42">
        <v>9594</v>
      </c>
      <c r="F27" s="8"/>
    </row>
    <row r="28" spans="2:6" ht="15">
      <c r="B28" s="2" t="s">
        <v>99</v>
      </c>
      <c r="C28" s="42">
        <v>2415</v>
      </c>
      <c r="D28" s="39"/>
      <c r="E28" s="43">
        <v>417</v>
      </c>
      <c r="F28" s="8"/>
    </row>
    <row r="29" spans="2:6" ht="15">
      <c r="B29" s="2" t="s">
        <v>46</v>
      </c>
      <c r="C29" s="43">
        <v>227</v>
      </c>
      <c r="D29" s="39"/>
      <c r="E29" s="43">
        <v>272</v>
      </c>
      <c r="F29" s="8"/>
    </row>
    <row r="30" spans="2:6" ht="15">
      <c r="B30" s="2" t="s">
        <v>111</v>
      </c>
      <c r="C30" s="43">
        <v>4098</v>
      </c>
      <c r="D30" s="39"/>
      <c r="E30" s="43">
        <v>20052</v>
      </c>
      <c r="F30" s="8"/>
    </row>
    <row r="31" spans="2:6" ht="15">
      <c r="B31" s="2" t="s">
        <v>14</v>
      </c>
      <c r="C31" s="44">
        <v>11130</v>
      </c>
      <c r="D31" s="39"/>
      <c r="E31" s="44">
        <v>10628</v>
      </c>
      <c r="F31" s="8"/>
    </row>
    <row r="32" spans="3:6" ht="15">
      <c r="C32" s="45">
        <f>SUM(C23:C31)</f>
        <v>190970</v>
      </c>
      <c r="D32" s="39"/>
      <c r="E32" s="45">
        <f>SUM(E23:E31)</f>
        <v>208152</v>
      </c>
      <c r="F32" s="8"/>
    </row>
    <row r="33" spans="3:6" ht="4.5" customHeight="1">
      <c r="C33" s="42"/>
      <c r="D33" s="39"/>
      <c r="E33" s="42"/>
      <c r="F33" s="8"/>
    </row>
    <row r="34" spans="2:6" ht="15">
      <c r="B34" s="3" t="s">
        <v>78</v>
      </c>
      <c r="C34" s="42"/>
      <c r="D34" s="39"/>
      <c r="E34" s="42"/>
      <c r="F34" s="8"/>
    </row>
    <row r="35" spans="2:6" ht="15">
      <c r="B35" s="2" t="s">
        <v>15</v>
      </c>
      <c r="C35" s="42">
        <v>38672</v>
      </c>
      <c r="D35" s="39"/>
      <c r="E35" s="42">
        <v>36124</v>
      </c>
      <c r="F35" s="8"/>
    </row>
    <row r="36" spans="2:6" ht="15">
      <c r="B36" s="2" t="s">
        <v>48</v>
      </c>
      <c r="C36" s="42">
        <v>8210</v>
      </c>
      <c r="D36" s="39"/>
      <c r="E36" s="42">
        <v>11131</v>
      </c>
      <c r="F36" s="8"/>
    </row>
    <row r="37" spans="2:6" ht="15">
      <c r="B37" s="2" t="s">
        <v>61</v>
      </c>
      <c r="C37" s="42">
        <v>0</v>
      </c>
      <c r="D37" s="39"/>
      <c r="E37" s="42">
        <v>1533</v>
      </c>
      <c r="F37" s="8"/>
    </row>
    <row r="38" spans="2:6" ht="15">
      <c r="B38" s="2" t="s">
        <v>17</v>
      </c>
      <c r="C38" s="42">
        <v>4308</v>
      </c>
      <c r="D38" s="39"/>
      <c r="E38" s="42">
        <v>3183</v>
      </c>
      <c r="F38" s="8"/>
    </row>
    <row r="39" spans="2:6" ht="15">
      <c r="B39" s="2" t="s">
        <v>112</v>
      </c>
      <c r="C39" s="42">
        <v>159</v>
      </c>
      <c r="D39" s="39"/>
      <c r="E39" s="42">
        <v>245</v>
      </c>
      <c r="F39" s="8"/>
    </row>
    <row r="40" spans="2:6" ht="15">
      <c r="B40" s="2" t="s">
        <v>113</v>
      </c>
      <c r="C40" s="42">
        <v>23441</v>
      </c>
      <c r="D40" s="39"/>
      <c r="E40" s="42">
        <v>17760</v>
      </c>
      <c r="F40" s="8"/>
    </row>
    <row r="41" spans="2:6" ht="15">
      <c r="B41" s="2" t="s">
        <v>16</v>
      </c>
      <c r="C41" s="44">
        <v>2152</v>
      </c>
      <c r="D41" s="39"/>
      <c r="E41" s="44">
        <v>5817</v>
      </c>
      <c r="F41" s="8"/>
    </row>
    <row r="42" spans="3:6" ht="14.25" customHeight="1">
      <c r="C42" s="67">
        <f>SUM(C35:C41)</f>
        <v>76942</v>
      </c>
      <c r="D42" s="39"/>
      <c r="E42" s="67">
        <f>SUM(E35:E41)</f>
        <v>75793</v>
      </c>
      <c r="F42" s="8"/>
    </row>
    <row r="43" spans="2:6" ht="16.5" customHeight="1">
      <c r="B43" s="3" t="s">
        <v>118</v>
      </c>
      <c r="C43" s="46">
        <f>+C32-C42</f>
        <v>114028</v>
      </c>
      <c r="D43" s="39"/>
      <c r="E43" s="46">
        <f>+E32-E42</f>
        <v>132359</v>
      </c>
      <c r="F43" s="8"/>
    </row>
    <row r="44" spans="3:6" ht="18.75" customHeight="1" thickBot="1">
      <c r="C44" s="47">
        <f>SUM(C14:C20)+C43</f>
        <v>490821</v>
      </c>
      <c r="D44" s="39"/>
      <c r="E44" s="47">
        <f>+SUM(E14:E20)+E43</f>
        <v>469777</v>
      </c>
      <c r="F44" s="8"/>
    </row>
    <row r="45" spans="3:6" ht="3" customHeight="1" hidden="1" thickTop="1">
      <c r="C45" s="39"/>
      <c r="D45" s="39"/>
      <c r="E45" s="39"/>
      <c r="F45" s="8"/>
    </row>
    <row r="46" spans="2:6" ht="15.75" thickTop="1">
      <c r="B46" s="3" t="s">
        <v>114</v>
      </c>
      <c r="C46" s="39"/>
      <c r="D46" s="39"/>
      <c r="E46" s="39"/>
      <c r="F46" s="8"/>
    </row>
    <row r="47" spans="2:6" ht="15">
      <c r="B47" s="2" t="s">
        <v>18</v>
      </c>
      <c r="C47" s="48">
        <v>123543</v>
      </c>
      <c r="D47" s="31"/>
      <c r="E47" s="48">
        <v>123542</v>
      </c>
      <c r="F47" s="8"/>
    </row>
    <row r="48" spans="2:6" ht="15">
      <c r="B48" s="2" t="s">
        <v>126</v>
      </c>
      <c r="C48" s="48">
        <v>-1264</v>
      </c>
      <c r="D48" s="31"/>
      <c r="E48" s="48">
        <v>0</v>
      </c>
      <c r="F48" s="8"/>
    </row>
    <row r="49" spans="2:6" ht="15">
      <c r="B49" s="2" t="s">
        <v>19</v>
      </c>
      <c r="C49" s="49">
        <v>248852</v>
      </c>
      <c r="D49" s="31"/>
      <c r="E49" s="49">
        <v>227382</v>
      </c>
      <c r="F49" s="8"/>
    </row>
    <row r="50" spans="2:6" ht="16.5" customHeight="1">
      <c r="B50" s="3" t="s">
        <v>115</v>
      </c>
      <c r="C50" s="50">
        <f>SUM(C47:C49)</f>
        <v>371131</v>
      </c>
      <c r="D50" s="39"/>
      <c r="E50" s="50">
        <f>SUM(E47:E49)</f>
        <v>350924</v>
      </c>
      <c r="F50" s="8"/>
    </row>
    <row r="51" spans="2:6" ht="15">
      <c r="B51" s="2" t="s">
        <v>20</v>
      </c>
      <c r="C51" s="38">
        <v>54042</v>
      </c>
      <c r="D51" s="39"/>
      <c r="E51" s="38">
        <v>50983</v>
      </c>
      <c r="F51" s="8"/>
    </row>
    <row r="52" spans="2:6" ht="15">
      <c r="B52" s="3" t="s">
        <v>116</v>
      </c>
      <c r="C52" s="65">
        <f>SUM(C50:C51)</f>
        <v>425173</v>
      </c>
      <c r="D52" s="39"/>
      <c r="E52" s="65">
        <f>SUM(E50:E51)</f>
        <v>401907</v>
      </c>
      <c r="F52" s="8"/>
    </row>
    <row r="53" spans="3:6" ht="3" customHeight="1">
      <c r="C53" s="39"/>
      <c r="D53" s="39"/>
      <c r="E53" s="39"/>
      <c r="F53" s="8"/>
    </row>
    <row r="54" spans="2:6" ht="15">
      <c r="B54" s="3" t="s">
        <v>119</v>
      </c>
      <c r="C54" s="38"/>
      <c r="D54" s="39"/>
      <c r="E54" s="38"/>
      <c r="F54" s="8"/>
    </row>
    <row r="55" spans="2:6" ht="15">
      <c r="B55" s="2" t="s">
        <v>120</v>
      </c>
      <c r="C55" s="41">
        <v>197</v>
      </c>
      <c r="D55" s="39"/>
      <c r="E55" s="41">
        <v>262</v>
      </c>
      <c r="F55" s="8"/>
    </row>
    <row r="56" spans="2:6" ht="15">
      <c r="B56" s="2" t="s">
        <v>121</v>
      </c>
      <c r="C56" s="41">
        <v>43852</v>
      </c>
      <c r="D56" s="39"/>
      <c r="E56" s="41">
        <v>42613</v>
      </c>
      <c r="F56" s="8"/>
    </row>
    <row r="57" spans="2:6" ht="15">
      <c r="B57" s="2" t="s">
        <v>74</v>
      </c>
      <c r="C57" s="41">
        <v>8467</v>
      </c>
      <c r="D57" s="39"/>
      <c r="E57" s="41">
        <v>8292</v>
      </c>
      <c r="F57" s="8"/>
    </row>
    <row r="58" spans="2:6" ht="15">
      <c r="B58" s="2" t="s">
        <v>44</v>
      </c>
      <c r="C58" s="66">
        <v>13132</v>
      </c>
      <c r="D58" s="39"/>
      <c r="E58" s="66">
        <v>16703</v>
      </c>
      <c r="F58" s="8"/>
    </row>
    <row r="59" spans="3:6" ht="14.25" customHeight="1">
      <c r="C59" s="67">
        <f>SUM(C55:C58)</f>
        <v>65648</v>
      </c>
      <c r="D59" s="39"/>
      <c r="E59" s="67">
        <f>SUM(E55:E58)</f>
        <v>67870</v>
      </c>
      <c r="F59" s="8"/>
    </row>
    <row r="60" spans="3:6" ht="18.75" customHeight="1" thickBot="1">
      <c r="C60" s="47">
        <f>C52+C59</f>
        <v>490821</v>
      </c>
      <c r="D60" s="39"/>
      <c r="E60" s="47">
        <f>E52+E59</f>
        <v>469777</v>
      </c>
      <c r="F60" s="8"/>
    </row>
    <row r="61" spans="3:6" ht="7.5" customHeight="1" hidden="1" thickTop="1">
      <c r="C61" s="39"/>
      <c r="D61" s="39"/>
      <c r="E61" s="39"/>
      <c r="F61" s="8"/>
    </row>
    <row r="62" spans="2:6" ht="30.75" thickTop="1">
      <c r="B62" s="64" t="s">
        <v>79</v>
      </c>
      <c r="C62" s="51">
        <f>+SUM(C50)/C47</f>
        <v>3.0040633625539286</v>
      </c>
      <c r="D62" s="39"/>
      <c r="E62" s="52">
        <f>+SUM(E50)/E47</f>
        <v>2.840523870424633</v>
      </c>
      <c r="F62" s="8"/>
    </row>
    <row r="63" spans="2:6" ht="8.25" customHeight="1" hidden="1">
      <c r="B63" s="64"/>
      <c r="C63" s="51"/>
      <c r="D63" s="39"/>
      <c r="E63" s="52"/>
      <c r="F63" s="8"/>
    </row>
    <row r="64" spans="3:6" ht="2.25" customHeight="1">
      <c r="C64" s="9"/>
      <c r="D64" s="9"/>
      <c r="E64" s="9"/>
      <c r="F64" s="8"/>
    </row>
    <row r="65" spans="1:6" ht="15">
      <c r="A65" s="2" t="s">
        <v>66</v>
      </c>
      <c r="F65" s="8"/>
    </row>
    <row r="66" spans="1:6" ht="15">
      <c r="A66" s="2" t="s">
        <v>123</v>
      </c>
      <c r="C66" s="9"/>
      <c r="D66" s="9"/>
      <c r="E66" s="9"/>
      <c r="F66" s="8"/>
    </row>
    <row r="67" spans="3:6" ht="15">
      <c r="C67" s="9"/>
      <c r="D67" s="9"/>
      <c r="E67" s="9"/>
      <c r="F67" s="8"/>
    </row>
    <row r="68" spans="3:6" ht="15">
      <c r="C68" s="9"/>
      <c r="D68" s="9"/>
      <c r="E68" s="9"/>
      <c r="F68" s="8"/>
    </row>
    <row r="69" spans="3:6" ht="15">
      <c r="C69" s="9"/>
      <c r="D69" s="9"/>
      <c r="E69" s="9"/>
      <c r="F69" s="8"/>
    </row>
    <row r="70" spans="3:6" ht="15">
      <c r="C70" s="9"/>
      <c r="D70" s="9"/>
      <c r="E70" s="9"/>
      <c r="F70" s="8"/>
    </row>
    <row r="71" spans="3:6" ht="15">
      <c r="C71" s="9"/>
      <c r="D71" s="9"/>
      <c r="E71" s="9"/>
      <c r="F71" s="8"/>
    </row>
    <row r="72" spans="3:6" ht="15">
      <c r="C72" s="9"/>
      <c r="D72" s="9"/>
      <c r="E72" s="9"/>
      <c r="F72" s="8"/>
    </row>
    <row r="73" spans="3:6" ht="15">
      <c r="C73" s="9"/>
      <c r="D73" s="9"/>
      <c r="E73" s="9"/>
      <c r="F73" s="8"/>
    </row>
    <row r="74" spans="3:6" ht="15">
      <c r="C74" s="9"/>
      <c r="D74" s="9"/>
      <c r="E74" s="9"/>
      <c r="F74" s="8"/>
    </row>
    <row r="75" spans="3:6" ht="15">
      <c r="C75" s="9"/>
      <c r="D75" s="9"/>
      <c r="E75" s="9"/>
      <c r="F75" s="8"/>
    </row>
    <row r="76" spans="3:6" ht="15">
      <c r="C76" s="9"/>
      <c r="D76" s="9"/>
      <c r="E76" s="9"/>
      <c r="F76" s="8"/>
    </row>
    <row r="77" spans="3:6" ht="15">
      <c r="C77" s="9"/>
      <c r="D77" s="9"/>
      <c r="E77" s="9"/>
      <c r="F77" s="8"/>
    </row>
    <row r="78" spans="3:6" ht="15">
      <c r="C78" s="9"/>
      <c r="D78" s="9"/>
      <c r="E78" s="9"/>
      <c r="F78" s="8"/>
    </row>
    <row r="79" spans="3:6" ht="15">
      <c r="C79" s="9"/>
      <c r="D79" s="9"/>
      <c r="E79" s="9"/>
      <c r="F79" s="8"/>
    </row>
    <row r="80" spans="3:6" ht="15">
      <c r="C80" s="9"/>
      <c r="D80" s="9"/>
      <c r="E80" s="9"/>
      <c r="F80" s="8"/>
    </row>
    <row r="81" spans="3:6" ht="15">
      <c r="C81" s="9"/>
      <c r="D81" s="9"/>
      <c r="E81" s="9"/>
      <c r="F81" s="8"/>
    </row>
    <row r="82" spans="3:6" ht="15">
      <c r="C82" s="9"/>
      <c r="D82" s="9"/>
      <c r="E82" s="9"/>
      <c r="F82" s="8"/>
    </row>
    <row r="83" spans="3:6" ht="15">
      <c r="C83" s="9"/>
      <c r="D83" s="9"/>
      <c r="E83" s="9"/>
      <c r="F83" s="8"/>
    </row>
    <row r="84" spans="3:6" ht="15">
      <c r="C84" s="9"/>
      <c r="D84" s="9"/>
      <c r="E84" s="9"/>
      <c r="F84" s="8"/>
    </row>
    <row r="85" spans="3:6" ht="15">
      <c r="C85" s="9"/>
      <c r="D85" s="9"/>
      <c r="E85" s="9"/>
      <c r="F85" s="8"/>
    </row>
    <row r="86" spans="3:6" ht="15">
      <c r="C86" s="9"/>
      <c r="D86" s="9"/>
      <c r="E86" s="9"/>
      <c r="F86" s="8"/>
    </row>
    <row r="87" spans="3:6" ht="15">
      <c r="C87" s="9"/>
      <c r="D87" s="9"/>
      <c r="E87" s="9"/>
      <c r="F87" s="8"/>
    </row>
    <row r="88" spans="3:6" ht="15">
      <c r="C88" s="9"/>
      <c r="D88" s="9"/>
      <c r="E88" s="9"/>
      <c r="F88" s="8"/>
    </row>
    <row r="89" spans="3:6" ht="15">
      <c r="C89" s="9"/>
      <c r="D89" s="9"/>
      <c r="E89" s="9"/>
      <c r="F89" s="8"/>
    </row>
    <row r="90" spans="3:6" ht="15">
      <c r="C90" s="9"/>
      <c r="D90" s="9"/>
      <c r="E90" s="9"/>
      <c r="F90" s="8"/>
    </row>
    <row r="91" spans="3:6" ht="15">
      <c r="C91" s="9"/>
      <c r="D91" s="9"/>
      <c r="E91" s="9"/>
      <c r="F91" s="8"/>
    </row>
    <row r="92" spans="3:6" ht="15">
      <c r="C92" s="9"/>
      <c r="D92" s="9"/>
      <c r="E92" s="9"/>
      <c r="F92" s="8"/>
    </row>
    <row r="93" spans="3:6" ht="15">
      <c r="C93" s="9"/>
      <c r="D93" s="9"/>
      <c r="E93" s="9"/>
      <c r="F93" s="8"/>
    </row>
    <row r="94" spans="3:6" ht="15">
      <c r="C94" s="9"/>
      <c r="D94" s="9"/>
      <c r="E94" s="9"/>
      <c r="F94" s="8"/>
    </row>
    <row r="95" spans="3:6" ht="15">
      <c r="C95" s="9"/>
      <c r="D95" s="9"/>
      <c r="E95" s="9"/>
      <c r="F95" s="8"/>
    </row>
    <row r="96" spans="3:6" ht="15">
      <c r="C96" s="9"/>
      <c r="D96" s="9"/>
      <c r="E96" s="9"/>
      <c r="F96" s="8"/>
    </row>
    <row r="97" spans="3:6" ht="15">
      <c r="C97" s="9"/>
      <c r="D97" s="9"/>
      <c r="E97" s="9"/>
      <c r="F97" s="8"/>
    </row>
    <row r="98" spans="3:6" ht="15">
      <c r="C98" s="9"/>
      <c r="D98" s="9"/>
      <c r="E98" s="9"/>
      <c r="F98" s="8"/>
    </row>
    <row r="99" spans="3:6" ht="15">
      <c r="C99" s="9"/>
      <c r="D99" s="9"/>
      <c r="E99" s="9"/>
      <c r="F99" s="8"/>
    </row>
    <row r="100" spans="3:6" ht="15">
      <c r="C100" s="9"/>
      <c r="D100" s="9"/>
      <c r="E100" s="9"/>
      <c r="F100" s="8"/>
    </row>
    <row r="101" spans="3:6" ht="15">
      <c r="C101" s="9"/>
      <c r="D101" s="9"/>
      <c r="E101" s="9"/>
      <c r="F101" s="8"/>
    </row>
    <row r="102" spans="3:6" ht="15">
      <c r="C102" s="9"/>
      <c r="D102" s="9"/>
      <c r="E102" s="9"/>
      <c r="F102" s="8"/>
    </row>
    <row r="103" spans="3:6" ht="15">
      <c r="C103" s="9"/>
      <c r="D103" s="9"/>
      <c r="E103" s="9"/>
      <c r="F103" s="8"/>
    </row>
    <row r="104" spans="3:6" ht="15">
      <c r="C104" s="9"/>
      <c r="D104" s="9"/>
      <c r="E104" s="9"/>
      <c r="F104" s="8"/>
    </row>
    <row r="105" spans="3:6" ht="15">
      <c r="C105" s="9"/>
      <c r="D105" s="9"/>
      <c r="E105" s="9"/>
      <c r="F105" s="8"/>
    </row>
    <row r="106" spans="3:6" ht="15">
      <c r="C106" s="9"/>
      <c r="D106" s="9"/>
      <c r="E106" s="9"/>
      <c r="F106" s="8"/>
    </row>
    <row r="107" spans="3:6" ht="15">
      <c r="C107" s="9"/>
      <c r="D107" s="9"/>
      <c r="E107" s="9"/>
      <c r="F107" s="8"/>
    </row>
    <row r="108" spans="3:6" ht="15">
      <c r="C108" s="9"/>
      <c r="D108" s="9"/>
      <c r="E108" s="9"/>
      <c r="F108" s="8"/>
    </row>
    <row r="109" spans="3:6" ht="15">
      <c r="C109" s="9"/>
      <c r="D109" s="9"/>
      <c r="E109" s="9"/>
      <c r="F109" s="8"/>
    </row>
    <row r="110" spans="3:6" ht="15">
      <c r="C110" s="9"/>
      <c r="D110" s="9"/>
      <c r="E110" s="9"/>
      <c r="F110" s="8"/>
    </row>
    <row r="111" spans="3:6" ht="15">
      <c r="C111" s="9"/>
      <c r="D111" s="9"/>
      <c r="E111" s="9"/>
      <c r="F111" s="8"/>
    </row>
    <row r="112" spans="3:6" ht="15">
      <c r="C112" s="9"/>
      <c r="D112" s="9"/>
      <c r="E112" s="9"/>
      <c r="F112" s="8"/>
    </row>
    <row r="113" spans="3:6" ht="15">
      <c r="C113" s="9"/>
      <c r="D113" s="9"/>
      <c r="E113" s="9"/>
      <c r="F113" s="8"/>
    </row>
    <row r="114" spans="3:6" ht="15">
      <c r="C114" s="9"/>
      <c r="D114" s="9"/>
      <c r="E114" s="9"/>
      <c r="F114" s="8"/>
    </row>
    <row r="115" spans="3:6" ht="15">
      <c r="C115" s="9"/>
      <c r="D115" s="9"/>
      <c r="E115" s="9"/>
      <c r="F115" s="8"/>
    </row>
    <row r="116" spans="3:6" ht="15">
      <c r="C116" s="9"/>
      <c r="D116" s="9"/>
      <c r="E116" s="9"/>
      <c r="F116" s="8"/>
    </row>
    <row r="117" spans="3:6" ht="15">
      <c r="C117" s="9"/>
      <c r="D117" s="9"/>
      <c r="E117" s="9"/>
      <c r="F117" s="8"/>
    </row>
    <row r="118" spans="3:6" ht="15">
      <c r="C118" s="9"/>
      <c r="D118" s="9"/>
      <c r="E118" s="9"/>
      <c r="F118" s="8"/>
    </row>
    <row r="119" spans="3:6" ht="15">
      <c r="C119" s="9"/>
      <c r="D119" s="9"/>
      <c r="E119" s="9"/>
      <c r="F119" s="8"/>
    </row>
    <row r="120" spans="3:6" ht="15">
      <c r="C120" s="9"/>
      <c r="D120" s="9"/>
      <c r="E120" s="9"/>
      <c r="F120" s="8"/>
    </row>
    <row r="121" spans="3:6" ht="15">
      <c r="C121" s="9"/>
      <c r="D121" s="9"/>
      <c r="E121" s="9"/>
      <c r="F121" s="8"/>
    </row>
    <row r="122" spans="3:6" ht="15">
      <c r="C122" s="9"/>
      <c r="D122" s="9"/>
      <c r="E122" s="9"/>
      <c r="F122" s="8"/>
    </row>
    <row r="123" spans="3:6" ht="15">
      <c r="C123" s="9"/>
      <c r="D123" s="9"/>
      <c r="E123" s="9"/>
      <c r="F123" s="8"/>
    </row>
    <row r="124" spans="3:6" ht="15">
      <c r="C124" s="9"/>
      <c r="D124" s="9"/>
      <c r="E124" s="9"/>
      <c r="F124" s="8"/>
    </row>
    <row r="125" spans="3:6" ht="15">
      <c r="C125" s="9"/>
      <c r="D125" s="9"/>
      <c r="E125" s="9"/>
      <c r="F125" s="8"/>
    </row>
    <row r="126" spans="3:6" ht="15">
      <c r="C126" s="9"/>
      <c r="D126" s="9"/>
      <c r="E126" s="9"/>
      <c r="F126" s="8"/>
    </row>
    <row r="127" spans="3:6" ht="15">
      <c r="C127" s="9"/>
      <c r="D127" s="9"/>
      <c r="E127" s="9"/>
      <c r="F127" s="8"/>
    </row>
    <row r="128" spans="3:6" ht="15">
      <c r="C128" s="9"/>
      <c r="D128" s="9"/>
      <c r="E128" s="9"/>
      <c r="F128" s="8"/>
    </row>
    <row r="129" spans="3:6" ht="15">
      <c r="C129" s="9"/>
      <c r="D129" s="9"/>
      <c r="E129" s="9"/>
      <c r="F129" s="8"/>
    </row>
    <row r="130" spans="3:6" ht="15">
      <c r="C130" s="9"/>
      <c r="D130" s="9"/>
      <c r="E130" s="9"/>
      <c r="F130" s="8"/>
    </row>
    <row r="131" spans="3:6" ht="15">
      <c r="C131" s="9"/>
      <c r="D131" s="9"/>
      <c r="E131" s="9"/>
      <c r="F131" s="8"/>
    </row>
    <row r="132" spans="3:6" ht="15">
      <c r="C132" s="9"/>
      <c r="D132" s="9"/>
      <c r="E132" s="9"/>
      <c r="F132" s="8"/>
    </row>
    <row r="133" spans="3:6" ht="15">
      <c r="C133" s="9"/>
      <c r="D133" s="9"/>
      <c r="E133" s="9"/>
      <c r="F133" s="8"/>
    </row>
    <row r="134" spans="3:6" ht="15">
      <c r="C134" s="9"/>
      <c r="D134" s="9"/>
      <c r="E134" s="9"/>
      <c r="F134" s="8"/>
    </row>
    <row r="135" spans="3:6" ht="15">
      <c r="C135" s="9"/>
      <c r="D135" s="9"/>
      <c r="E135" s="9"/>
      <c r="F135" s="8"/>
    </row>
    <row r="136" spans="3:6" ht="15">
      <c r="C136" s="9"/>
      <c r="D136" s="9"/>
      <c r="E136" s="9"/>
      <c r="F136" s="8"/>
    </row>
    <row r="137" spans="3:6" ht="15">
      <c r="C137" s="9"/>
      <c r="D137" s="9"/>
      <c r="E137" s="9"/>
      <c r="F137" s="8"/>
    </row>
    <row r="138" spans="3:6" ht="15">
      <c r="C138" s="9"/>
      <c r="D138" s="9"/>
      <c r="E138" s="9"/>
      <c r="F138" s="8"/>
    </row>
    <row r="139" spans="3:6" ht="15">
      <c r="C139" s="9"/>
      <c r="D139" s="9"/>
      <c r="E139" s="9"/>
      <c r="F139" s="8"/>
    </row>
    <row r="140" spans="3:6" ht="15">
      <c r="C140" s="9"/>
      <c r="D140" s="9"/>
      <c r="E140" s="9"/>
      <c r="F140" s="8"/>
    </row>
    <row r="141" spans="3:6" ht="15">
      <c r="C141" s="9"/>
      <c r="D141" s="9"/>
      <c r="E141" s="9"/>
      <c r="F141" s="8"/>
    </row>
    <row r="142" spans="3:6" ht="15">
      <c r="C142" s="9"/>
      <c r="D142" s="9"/>
      <c r="E142" s="9"/>
      <c r="F142" s="8"/>
    </row>
    <row r="143" spans="3:6" ht="15">
      <c r="C143" s="9"/>
      <c r="D143" s="9"/>
      <c r="E143" s="9"/>
      <c r="F143" s="8"/>
    </row>
    <row r="144" spans="3:6" ht="15">
      <c r="C144" s="9"/>
      <c r="D144" s="9"/>
      <c r="E144" s="9"/>
      <c r="F144" s="8"/>
    </row>
    <row r="145" spans="3:6" ht="15">
      <c r="C145" s="9"/>
      <c r="D145" s="9"/>
      <c r="E145" s="9"/>
      <c r="F145" s="8"/>
    </row>
    <row r="146" spans="3:6" ht="15">
      <c r="C146" s="9"/>
      <c r="D146" s="9"/>
      <c r="E146" s="9"/>
      <c r="F146" s="8"/>
    </row>
    <row r="147" spans="3:6" ht="15">
      <c r="C147" s="9"/>
      <c r="D147" s="9"/>
      <c r="E147" s="9"/>
      <c r="F147" s="8"/>
    </row>
    <row r="148" spans="3:6" ht="15">
      <c r="C148" s="9"/>
      <c r="D148" s="9"/>
      <c r="E148" s="9"/>
      <c r="F148" s="8"/>
    </row>
    <row r="149" spans="3:6" ht="15">
      <c r="C149" s="9"/>
      <c r="D149" s="9"/>
      <c r="E149" s="9"/>
      <c r="F149" s="8"/>
    </row>
    <row r="150" spans="3:6" ht="15">
      <c r="C150" s="9"/>
      <c r="D150" s="9"/>
      <c r="E150" s="9"/>
      <c r="F150" s="8"/>
    </row>
    <row r="151" spans="3:6" ht="15">
      <c r="C151" s="9"/>
      <c r="D151" s="9"/>
      <c r="E151" s="9"/>
      <c r="F151" s="8"/>
    </row>
    <row r="152" spans="3:6" ht="15">
      <c r="C152" s="9"/>
      <c r="D152" s="9"/>
      <c r="E152" s="9"/>
      <c r="F152" s="8"/>
    </row>
    <row r="153" spans="3:6" ht="15">
      <c r="C153" s="9"/>
      <c r="D153" s="9"/>
      <c r="E153" s="9"/>
      <c r="F153" s="8"/>
    </row>
    <row r="154" spans="3:6" ht="15">
      <c r="C154" s="9"/>
      <c r="D154" s="9"/>
      <c r="E154" s="9"/>
      <c r="F154" s="8"/>
    </row>
    <row r="155" spans="3:6" ht="15">
      <c r="C155" s="9"/>
      <c r="D155" s="9"/>
      <c r="E155" s="9"/>
      <c r="F155" s="8"/>
    </row>
    <row r="156" spans="3:6" ht="15">
      <c r="C156" s="9"/>
      <c r="D156" s="9"/>
      <c r="E156" s="9"/>
      <c r="F156" s="8"/>
    </row>
    <row r="157" spans="3:6" ht="15">
      <c r="C157" s="9"/>
      <c r="D157" s="9"/>
      <c r="E157" s="9"/>
      <c r="F157" s="8"/>
    </row>
    <row r="158" spans="3:6" ht="15">
      <c r="C158" s="9"/>
      <c r="D158" s="9"/>
      <c r="E158" s="9"/>
      <c r="F158" s="8"/>
    </row>
    <row r="159" spans="3:6" ht="15">
      <c r="C159" s="9"/>
      <c r="D159" s="9"/>
      <c r="E159" s="9"/>
      <c r="F159" s="8"/>
    </row>
    <row r="160" spans="3:6" ht="15">
      <c r="C160" s="9"/>
      <c r="D160" s="9"/>
      <c r="E160" s="9"/>
      <c r="F160" s="8"/>
    </row>
    <row r="161" spans="3:6" ht="15">
      <c r="C161" s="9"/>
      <c r="D161" s="9"/>
      <c r="E161" s="9"/>
      <c r="F161" s="8"/>
    </row>
    <row r="162" spans="3:6" ht="15">
      <c r="C162" s="9"/>
      <c r="D162" s="9"/>
      <c r="E162" s="9"/>
      <c r="F162" s="8"/>
    </row>
    <row r="163" spans="3:6" ht="15">
      <c r="C163" s="9"/>
      <c r="D163" s="9"/>
      <c r="E163" s="9"/>
      <c r="F163" s="8"/>
    </row>
    <row r="164" spans="3:6" ht="15">
      <c r="C164" s="9"/>
      <c r="D164" s="9"/>
      <c r="E164" s="9"/>
      <c r="F164" s="8"/>
    </row>
    <row r="165" spans="3:6" ht="15">
      <c r="C165" s="9"/>
      <c r="D165" s="9"/>
      <c r="E165" s="9"/>
      <c r="F165" s="8"/>
    </row>
    <row r="166" spans="3:6" ht="15">
      <c r="C166" s="9"/>
      <c r="D166" s="9"/>
      <c r="E166" s="9"/>
      <c r="F166" s="8"/>
    </row>
    <row r="167" spans="3:6" ht="15">
      <c r="C167" s="9"/>
      <c r="D167" s="9"/>
      <c r="E167" s="9"/>
      <c r="F167" s="8"/>
    </row>
    <row r="168" spans="3:6" ht="15">
      <c r="C168" s="9"/>
      <c r="D168" s="9"/>
      <c r="E168" s="9"/>
      <c r="F168" s="8"/>
    </row>
    <row r="169" spans="3:6" ht="15">
      <c r="C169" s="9"/>
      <c r="D169" s="9"/>
      <c r="E169" s="9"/>
      <c r="F169" s="8"/>
    </row>
    <row r="170" spans="3:6" ht="15">
      <c r="C170" s="9"/>
      <c r="D170" s="9"/>
      <c r="E170" s="9"/>
      <c r="F170" s="8"/>
    </row>
    <row r="171" spans="3:6" ht="15">
      <c r="C171" s="9"/>
      <c r="D171" s="9"/>
      <c r="E171" s="9"/>
      <c r="F171" s="8"/>
    </row>
    <row r="172" spans="3:6" ht="15">
      <c r="C172" s="9"/>
      <c r="D172" s="9"/>
      <c r="E172" s="9"/>
      <c r="F172" s="8"/>
    </row>
    <row r="173" spans="3:6" ht="15">
      <c r="C173" s="9"/>
      <c r="D173" s="9"/>
      <c r="E173" s="9"/>
      <c r="F173" s="8"/>
    </row>
    <row r="174" spans="3:6" ht="15">
      <c r="C174" s="9"/>
      <c r="D174" s="9"/>
      <c r="E174" s="9"/>
      <c r="F174" s="8"/>
    </row>
    <row r="175" spans="3:6" ht="15">
      <c r="C175" s="9"/>
      <c r="D175" s="9"/>
      <c r="E175" s="9"/>
      <c r="F175" s="8"/>
    </row>
    <row r="176" spans="3:6" ht="15">
      <c r="C176" s="9"/>
      <c r="D176" s="9"/>
      <c r="E176" s="9"/>
      <c r="F176" s="8"/>
    </row>
    <row r="177" spans="3:6" ht="15">
      <c r="C177" s="9"/>
      <c r="D177" s="9"/>
      <c r="E177" s="9"/>
      <c r="F177" s="8"/>
    </row>
    <row r="178" spans="3:6" ht="15">
      <c r="C178" s="9"/>
      <c r="D178" s="9"/>
      <c r="E178" s="9"/>
      <c r="F178" s="8"/>
    </row>
    <row r="179" spans="3:6" ht="15">
      <c r="C179" s="9"/>
      <c r="D179" s="9"/>
      <c r="E179" s="9"/>
      <c r="F179" s="8"/>
    </row>
    <row r="180" spans="3:6" ht="15">
      <c r="C180" s="9"/>
      <c r="D180" s="9"/>
      <c r="E180" s="9"/>
      <c r="F180" s="8"/>
    </row>
    <row r="181" spans="3:6" ht="15">
      <c r="C181" s="9"/>
      <c r="D181" s="9"/>
      <c r="E181" s="9"/>
      <c r="F181" s="8"/>
    </row>
    <row r="182" spans="3:6" ht="15">
      <c r="C182" s="9"/>
      <c r="D182" s="9"/>
      <c r="E182" s="9"/>
      <c r="F182" s="8"/>
    </row>
    <row r="183" spans="3:6" ht="15">
      <c r="C183" s="9"/>
      <c r="D183" s="9"/>
      <c r="E183" s="9"/>
      <c r="F183" s="8"/>
    </row>
    <row r="184" spans="3:6" ht="15">
      <c r="C184" s="9"/>
      <c r="D184" s="9"/>
      <c r="E184" s="9"/>
      <c r="F184" s="8"/>
    </row>
    <row r="185" spans="3:6" ht="15">
      <c r="C185" s="9"/>
      <c r="D185" s="9"/>
      <c r="E185" s="9"/>
      <c r="F185" s="8"/>
    </row>
    <row r="186" spans="3:6" ht="15">
      <c r="C186" s="9"/>
      <c r="D186" s="9"/>
      <c r="E186" s="9"/>
      <c r="F186" s="8"/>
    </row>
    <row r="187" spans="3:6" ht="15">
      <c r="C187" s="9"/>
      <c r="D187" s="9"/>
      <c r="E187" s="9"/>
      <c r="F187" s="8"/>
    </row>
    <row r="188" spans="3:6" ht="15">
      <c r="C188" s="9"/>
      <c r="D188" s="9"/>
      <c r="E188" s="9"/>
      <c r="F188" s="8"/>
    </row>
    <row r="189" spans="3:5" ht="15">
      <c r="C189" s="9"/>
      <c r="D189" s="9"/>
      <c r="E189" s="9"/>
    </row>
    <row r="190" spans="3:5" ht="15">
      <c r="C190" s="9"/>
      <c r="D190" s="9"/>
      <c r="E190" s="9"/>
    </row>
    <row r="191" spans="3:5" ht="15">
      <c r="C191" s="9"/>
      <c r="D191" s="9"/>
      <c r="E191" s="9"/>
    </row>
    <row r="192" spans="3:5" ht="15">
      <c r="C192" s="9"/>
      <c r="D192" s="9"/>
      <c r="E192" s="9"/>
    </row>
    <row r="193" spans="3:5" ht="15">
      <c r="C193" s="9"/>
      <c r="D193" s="9"/>
      <c r="E193" s="9"/>
    </row>
    <row r="194" spans="3:5" ht="15">
      <c r="C194" s="9"/>
      <c r="D194" s="9"/>
      <c r="E194" s="9"/>
    </row>
    <row r="195" spans="3:5" ht="15">
      <c r="C195" s="9"/>
      <c r="D195" s="9"/>
      <c r="E195" s="9"/>
    </row>
    <row r="196" spans="3:5" ht="15">
      <c r="C196" s="9"/>
      <c r="D196" s="9"/>
      <c r="E196" s="9"/>
    </row>
  </sheetData>
  <printOptions/>
  <pageMargins left="1" right="0.5" top="0.5" bottom="0.25" header="0" footer="0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33">
      <selection activeCell="A1" sqref="A1:J56"/>
    </sheetView>
  </sheetViews>
  <sheetFormatPr defaultColWidth="8.88671875" defaultRowHeight="15"/>
  <cols>
    <col min="1" max="1" width="23.21484375" style="2" customWidth="1"/>
    <col min="2" max="2" width="7.77734375" style="2" customWidth="1"/>
    <col min="3" max="3" width="7.6640625" style="2" customWidth="1"/>
    <col min="4" max="4" width="6.3359375" style="2" customWidth="1"/>
    <col min="5" max="5" width="9.10546875" style="2" customWidth="1"/>
    <col min="6" max="6" width="7.77734375" style="2" bestFit="1" customWidth="1"/>
    <col min="7" max="7" width="6.5546875" style="2" customWidth="1"/>
    <col min="8" max="8" width="7.6640625" style="2" customWidth="1"/>
    <col min="9" max="9" width="7.4453125" style="2" customWidth="1"/>
    <col min="10" max="10" width="7.6640625" style="2" bestFit="1" customWidth="1"/>
    <col min="11" max="16384" width="8.88671875" style="2" customWidth="1"/>
  </cols>
  <sheetData>
    <row r="1" spans="1:2" ht="15">
      <c r="A1" s="3" t="s">
        <v>38</v>
      </c>
      <c r="B1" s="3"/>
    </row>
    <row r="2" spans="1:2" ht="15">
      <c r="A2" s="3" t="s">
        <v>35</v>
      </c>
      <c r="B2" s="3"/>
    </row>
    <row r="3" spans="1:2" ht="15">
      <c r="A3" s="3"/>
      <c r="B3" s="3"/>
    </row>
    <row r="4" spans="1:5" ht="15">
      <c r="A4" s="3" t="s">
        <v>43</v>
      </c>
      <c r="B4" s="3"/>
      <c r="E4" s="53"/>
    </row>
    <row r="5" spans="1:2" ht="15">
      <c r="A5" s="3" t="s">
        <v>149</v>
      </c>
      <c r="B5" s="3"/>
    </row>
    <row r="6" ht="14.25" customHeight="1">
      <c r="A6" s="10" t="s">
        <v>68</v>
      </c>
    </row>
    <row r="7" ht="14.25" customHeight="1">
      <c r="A7" s="10"/>
    </row>
    <row r="8" spans="1:7" ht="14.25" customHeight="1">
      <c r="A8" s="10"/>
      <c r="B8" s="72" t="s">
        <v>130</v>
      </c>
      <c r="C8" s="72"/>
      <c r="D8" s="72"/>
      <c r="E8" s="72"/>
      <c r="F8" s="72"/>
      <c r="G8" s="72"/>
    </row>
    <row r="9" spans="1:7" ht="14.25" customHeight="1">
      <c r="A9" s="10"/>
      <c r="B9" s="27"/>
      <c r="C9" s="71" t="s">
        <v>128</v>
      </c>
      <c r="D9" s="71"/>
      <c r="E9" s="71"/>
      <c r="F9" s="71" t="s">
        <v>129</v>
      </c>
      <c r="G9" s="71"/>
    </row>
    <row r="10" spans="2:8" ht="15">
      <c r="B10" s="3"/>
      <c r="C10" s="3"/>
      <c r="D10" s="3"/>
      <c r="E10" s="5" t="s">
        <v>133</v>
      </c>
      <c r="F10" s="5"/>
      <c r="G10" s="5"/>
      <c r="H10" s="5"/>
    </row>
    <row r="11" spans="2:10" ht="15">
      <c r="B11" s="5" t="s">
        <v>137</v>
      </c>
      <c r="C11" s="5" t="s">
        <v>137</v>
      </c>
      <c r="D11" s="5" t="s">
        <v>136</v>
      </c>
      <c r="E11" s="5" t="s">
        <v>134</v>
      </c>
      <c r="F11" s="5" t="s">
        <v>106</v>
      </c>
      <c r="G11" s="5" t="s">
        <v>124</v>
      </c>
      <c r="H11" s="5"/>
      <c r="I11" s="5" t="s">
        <v>76</v>
      </c>
      <c r="J11" s="5" t="s">
        <v>132</v>
      </c>
    </row>
    <row r="12" spans="2:10" ht="15">
      <c r="B12" s="5" t="s">
        <v>139</v>
      </c>
      <c r="C12" s="5" t="s">
        <v>138</v>
      </c>
      <c r="D12" s="5" t="s">
        <v>135</v>
      </c>
      <c r="E12" s="5" t="s">
        <v>135</v>
      </c>
      <c r="F12" s="5" t="s">
        <v>107</v>
      </c>
      <c r="G12" s="5" t="s">
        <v>125</v>
      </c>
      <c r="H12" s="5" t="s">
        <v>132</v>
      </c>
      <c r="I12" s="5" t="s">
        <v>105</v>
      </c>
      <c r="J12" s="5" t="s">
        <v>75</v>
      </c>
    </row>
    <row r="13" spans="2:10" ht="15">
      <c r="B13" s="5" t="s">
        <v>39</v>
      </c>
      <c r="C13" s="5" t="s">
        <v>39</v>
      </c>
      <c r="D13" s="5" t="s">
        <v>39</v>
      </c>
      <c r="E13" s="5" t="s">
        <v>39</v>
      </c>
      <c r="F13" s="5" t="s">
        <v>39</v>
      </c>
      <c r="G13" s="5" t="s">
        <v>39</v>
      </c>
      <c r="H13" s="5" t="s">
        <v>39</v>
      </c>
      <c r="I13" s="5" t="s">
        <v>39</v>
      </c>
      <c r="J13" s="5" t="s">
        <v>39</v>
      </c>
    </row>
    <row r="15" spans="1:10" ht="15">
      <c r="A15" s="2" t="s">
        <v>122</v>
      </c>
      <c r="B15" s="59">
        <v>123542</v>
      </c>
      <c r="C15" s="59">
        <v>28355</v>
      </c>
      <c r="D15" s="59">
        <v>6674</v>
      </c>
      <c r="E15" s="59">
        <v>-2619</v>
      </c>
      <c r="F15" s="59">
        <v>194972</v>
      </c>
      <c r="G15" s="60" t="s">
        <v>10</v>
      </c>
      <c r="H15" s="59">
        <f aca="true" t="shared" si="0" ref="H15:H20">SUM(B15:G15)</f>
        <v>350924</v>
      </c>
      <c r="I15" s="2">
        <v>50983</v>
      </c>
      <c r="J15" s="2">
        <f aca="true" t="shared" si="1" ref="J15:J21">SUM(H15:I15)</f>
        <v>401907</v>
      </c>
    </row>
    <row r="16" spans="1:10" ht="15" hidden="1">
      <c r="A16" s="32" t="s">
        <v>49</v>
      </c>
      <c r="B16" s="60" t="s">
        <v>10</v>
      </c>
      <c r="C16" s="60" t="s">
        <v>10</v>
      </c>
      <c r="D16" s="60" t="s">
        <v>10</v>
      </c>
      <c r="E16" s="60" t="s">
        <v>10</v>
      </c>
      <c r="F16" s="60" t="s">
        <v>10</v>
      </c>
      <c r="G16" s="60"/>
      <c r="H16" s="59">
        <f t="shared" si="0"/>
        <v>0</v>
      </c>
      <c r="I16" s="60" t="s">
        <v>10</v>
      </c>
      <c r="J16" s="2">
        <f t="shared" si="1"/>
        <v>0</v>
      </c>
    </row>
    <row r="17" spans="1:10" ht="15">
      <c r="A17" s="32" t="s">
        <v>96</v>
      </c>
      <c r="B17" s="60">
        <v>1</v>
      </c>
      <c r="C17" s="60" t="s">
        <v>10</v>
      </c>
      <c r="D17" s="60" t="s">
        <v>10</v>
      </c>
      <c r="E17" s="60" t="s">
        <v>10</v>
      </c>
      <c r="F17" s="60" t="s">
        <v>10</v>
      </c>
      <c r="G17" s="60" t="s">
        <v>10</v>
      </c>
      <c r="H17" s="59">
        <f t="shared" si="0"/>
        <v>1</v>
      </c>
      <c r="I17" s="60" t="s">
        <v>10</v>
      </c>
      <c r="J17" s="2">
        <f t="shared" si="1"/>
        <v>1</v>
      </c>
    </row>
    <row r="18" spans="1:10" ht="15">
      <c r="A18" s="2" t="s">
        <v>36</v>
      </c>
      <c r="B18" s="60" t="s">
        <v>10</v>
      </c>
      <c r="C18" s="60" t="s">
        <v>10</v>
      </c>
      <c r="D18" s="60" t="s">
        <v>10</v>
      </c>
      <c r="E18" s="59">
        <v>14886</v>
      </c>
      <c r="F18" s="60" t="s">
        <v>10</v>
      </c>
      <c r="G18" s="60" t="s">
        <v>10</v>
      </c>
      <c r="H18" s="59">
        <f t="shared" si="0"/>
        <v>14886</v>
      </c>
      <c r="I18" s="60">
        <v>824</v>
      </c>
      <c r="J18" s="2">
        <f t="shared" si="1"/>
        <v>15710</v>
      </c>
    </row>
    <row r="19" spans="1:10" ht="15">
      <c r="A19" s="2" t="s">
        <v>127</v>
      </c>
      <c r="B19" s="60" t="s">
        <v>10</v>
      </c>
      <c r="C19" s="60" t="s">
        <v>10</v>
      </c>
      <c r="D19" s="60" t="s">
        <v>10</v>
      </c>
      <c r="E19" s="60" t="s">
        <v>10</v>
      </c>
      <c r="F19" s="60" t="s">
        <v>10</v>
      </c>
      <c r="G19" s="60">
        <v>-1264</v>
      </c>
      <c r="H19" s="59">
        <f t="shared" si="0"/>
        <v>-1264</v>
      </c>
      <c r="I19" s="60" t="s">
        <v>10</v>
      </c>
      <c r="J19" s="2">
        <f t="shared" si="1"/>
        <v>-1264</v>
      </c>
    </row>
    <row r="20" spans="1:10" ht="15">
      <c r="A20" s="2" t="s">
        <v>143</v>
      </c>
      <c r="B20" s="60" t="s">
        <v>10</v>
      </c>
      <c r="C20" s="60" t="s">
        <v>10</v>
      </c>
      <c r="D20" s="60" t="s">
        <v>10</v>
      </c>
      <c r="E20" s="60" t="s">
        <v>10</v>
      </c>
      <c r="F20" s="59">
        <f>'IS'!H43</f>
        <v>6584</v>
      </c>
      <c r="G20" s="60" t="s">
        <v>10</v>
      </c>
      <c r="H20" s="59">
        <f t="shared" si="0"/>
        <v>6584</v>
      </c>
      <c r="I20" s="60">
        <f>'IS'!H44</f>
        <v>2235</v>
      </c>
      <c r="J20" s="2">
        <f t="shared" si="1"/>
        <v>8819</v>
      </c>
    </row>
    <row r="21" spans="1:10" ht="15" hidden="1">
      <c r="A21" s="2" t="s">
        <v>63</v>
      </c>
      <c r="B21" s="60" t="s">
        <v>10</v>
      </c>
      <c r="C21" s="60" t="s">
        <v>10</v>
      </c>
      <c r="D21" s="60" t="s">
        <v>10</v>
      </c>
      <c r="E21" s="60" t="s">
        <v>10</v>
      </c>
      <c r="F21" s="59">
        <v>0</v>
      </c>
      <c r="G21" s="59"/>
      <c r="H21" s="59">
        <f>SUM(B21:F21)</f>
        <v>0</v>
      </c>
      <c r="I21" s="60" t="s">
        <v>10</v>
      </c>
      <c r="J21" s="2">
        <f t="shared" si="1"/>
        <v>0</v>
      </c>
    </row>
    <row r="22" spans="2:8" ht="7.5" customHeight="1">
      <c r="B22" s="60"/>
      <c r="C22" s="60"/>
      <c r="D22" s="60"/>
      <c r="E22" s="60"/>
      <c r="F22" s="60"/>
      <c r="G22" s="60"/>
      <c r="H22" s="59"/>
    </row>
    <row r="23" spans="1:10" ht="15.75" thickBot="1">
      <c r="A23" s="2" t="s">
        <v>150</v>
      </c>
      <c r="B23" s="61">
        <f aca="true" t="shared" si="2" ref="B23:J23">SUM(B15:B22)</f>
        <v>123543</v>
      </c>
      <c r="C23" s="61">
        <f t="shared" si="2"/>
        <v>28355</v>
      </c>
      <c r="D23" s="61">
        <f t="shared" si="2"/>
        <v>6674</v>
      </c>
      <c r="E23" s="61">
        <f t="shared" si="2"/>
        <v>12267</v>
      </c>
      <c r="F23" s="61">
        <f t="shared" si="2"/>
        <v>201556</v>
      </c>
      <c r="G23" s="61">
        <f t="shared" si="2"/>
        <v>-1264</v>
      </c>
      <c r="H23" s="61">
        <f t="shared" si="2"/>
        <v>371131</v>
      </c>
      <c r="I23" s="61">
        <f t="shared" si="2"/>
        <v>54042</v>
      </c>
      <c r="J23" s="61">
        <f t="shared" si="2"/>
        <v>425173</v>
      </c>
    </row>
    <row r="24" ht="15.75" thickTop="1"/>
    <row r="25" spans="1:10" ht="15">
      <c r="A25" s="2" t="s">
        <v>100</v>
      </c>
      <c r="B25" s="59">
        <v>123539</v>
      </c>
      <c r="C25" s="59">
        <v>28355</v>
      </c>
      <c r="D25" s="59">
        <v>6674</v>
      </c>
      <c r="E25" s="59">
        <v>-2243</v>
      </c>
      <c r="F25" s="59">
        <v>169424</v>
      </c>
      <c r="G25" s="60" t="s">
        <v>10</v>
      </c>
      <c r="H25" s="59">
        <f>SUM(B25:G25)</f>
        <v>325749</v>
      </c>
      <c r="I25" s="2">
        <v>45129</v>
      </c>
      <c r="J25" s="2">
        <f>SUM(H25:I25)</f>
        <v>370878</v>
      </c>
    </row>
    <row r="26" spans="1:10" ht="15" hidden="1">
      <c r="A26" s="32" t="s">
        <v>49</v>
      </c>
      <c r="B26" s="59">
        <v>0</v>
      </c>
      <c r="C26" s="60" t="s">
        <v>10</v>
      </c>
      <c r="D26" s="60" t="s">
        <v>10</v>
      </c>
      <c r="E26" s="60" t="s">
        <v>10</v>
      </c>
      <c r="F26" s="60" t="s">
        <v>10</v>
      </c>
      <c r="G26" s="60"/>
      <c r="H26" s="59">
        <f>SUM(B26:F26)</f>
        <v>0</v>
      </c>
      <c r="I26" s="60" t="s">
        <v>10</v>
      </c>
      <c r="J26" s="2">
        <f>SUM(H26:I26)</f>
        <v>0</v>
      </c>
    </row>
    <row r="27" spans="1:10" ht="15">
      <c r="A27" s="2" t="s">
        <v>36</v>
      </c>
      <c r="B27" s="60" t="s">
        <v>10</v>
      </c>
      <c r="C27" s="60" t="s">
        <v>10</v>
      </c>
      <c r="D27" s="60" t="s">
        <v>10</v>
      </c>
      <c r="E27" s="59">
        <v>231</v>
      </c>
      <c r="F27" s="60" t="s">
        <v>10</v>
      </c>
      <c r="G27" s="60" t="s">
        <v>10</v>
      </c>
      <c r="H27" s="59">
        <f>SUM(B27:F27)</f>
        <v>231</v>
      </c>
      <c r="I27" s="60">
        <v>122</v>
      </c>
      <c r="J27" s="2">
        <f>SUM(H27:I27)</f>
        <v>353</v>
      </c>
    </row>
    <row r="28" spans="1:10" ht="15">
      <c r="A28" s="2" t="s">
        <v>143</v>
      </c>
      <c r="B28" s="60" t="s">
        <v>10</v>
      </c>
      <c r="C28" s="60" t="s">
        <v>10</v>
      </c>
      <c r="D28" s="60" t="s">
        <v>10</v>
      </c>
      <c r="E28" s="60" t="s">
        <v>10</v>
      </c>
      <c r="F28" s="59">
        <v>29101</v>
      </c>
      <c r="G28" s="60" t="s">
        <v>10</v>
      </c>
      <c r="H28" s="59">
        <f>SUM(B28:F28)</f>
        <v>29101</v>
      </c>
      <c r="I28" s="60">
        <v>3584</v>
      </c>
      <c r="J28" s="2">
        <f>SUM(H28:I28)</f>
        <v>32685</v>
      </c>
    </row>
    <row r="29" spans="1:10" ht="15" hidden="1">
      <c r="A29" s="2" t="s">
        <v>63</v>
      </c>
      <c r="B29" s="60" t="s">
        <v>10</v>
      </c>
      <c r="C29" s="60" t="s">
        <v>10</v>
      </c>
      <c r="D29" s="60" t="s">
        <v>10</v>
      </c>
      <c r="E29" s="60" t="s">
        <v>10</v>
      </c>
      <c r="F29" s="59">
        <v>0</v>
      </c>
      <c r="G29" s="59"/>
      <c r="H29" s="59">
        <f>SUM(B29:F29)</f>
        <v>0</v>
      </c>
      <c r="I29" s="60" t="s">
        <v>10</v>
      </c>
      <c r="J29" s="2">
        <f>SUM(H29:I29)</f>
        <v>0</v>
      </c>
    </row>
    <row r="30" spans="2:8" ht="7.5" customHeight="1">
      <c r="B30" s="60"/>
      <c r="C30" s="60"/>
      <c r="D30" s="60"/>
      <c r="E30" s="60"/>
      <c r="F30" s="60"/>
      <c r="G30" s="60"/>
      <c r="H30" s="59"/>
    </row>
    <row r="31" spans="1:10" ht="15.75" thickBot="1">
      <c r="A31" s="2" t="s">
        <v>151</v>
      </c>
      <c r="B31" s="61">
        <f>SUM(B25:B30)</f>
        <v>123539</v>
      </c>
      <c r="C31" s="61">
        <f aca="true" t="shared" si="3" ref="C31:J31">SUM(C25:C30)</f>
        <v>28355</v>
      </c>
      <c r="D31" s="61">
        <f t="shared" si="3"/>
        <v>6674</v>
      </c>
      <c r="E31" s="61">
        <f t="shared" si="3"/>
        <v>-2012</v>
      </c>
      <c r="F31" s="61">
        <f t="shared" si="3"/>
        <v>198525</v>
      </c>
      <c r="G31" s="70" t="s">
        <v>10</v>
      </c>
      <c r="H31" s="61">
        <f t="shared" si="3"/>
        <v>355081</v>
      </c>
      <c r="I31" s="61">
        <f t="shared" si="3"/>
        <v>48835</v>
      </c>
      <c r="J31" s="61">
        <f t="shared" si="3"/>
        <v>403916</v>
      </c>
    </row>
    <row r="32" ht="15.75" thickTop="1"/>
    <row r="54" spans="1:9" ht="15">
      <c r="A54" s="1" t="s">
        <v>97</v>
      </c>
      <c r="B54" s="17"/>
      <c r="C54" s="17"/>
      <c r="D54" s="17"/>
      <c r="E54" s="17"/>
      <c r="F54" s="17"/>
      <c r="G54" s="17"/>
      <c r="H54" s="17"/>
      <c r="I54" s="17"/>
    </row>
    <row r="55" spans="1:9" ht="15">
      <c r="A55" s="1" t="s">
        <v>131</v>
      </c>
      <c r="B55" s="17"/>
      <c r="C55" s="17"/>
      <c r="D55" s="17"/>
      <c r="E55" s="17"/>
      <c r="F55" s="17"/>
      <c r="G55" s="17"/>
      <c r="H55" s="17"/>
      <c r="I55" s="17"/>
    </row>
  </sheetData>
  <mergeCells count="3">
    <mergeCell ref="F9:G9"/>
    <mergeCell ref="C9:E9"/>
    <mergeCell ref="B8:G8"/>
  </mergeCells>
  <printOptions/>
  <pageMargins left="0.5" right="0.5" top="0.75" bottom="0.5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98"/>
  <sheetViews>
    <sheetView workbookViewId="0" topLeftCell="A34">
      <selection activeCell="B35" sqref="B35"/>
    </sheetView>
  </sheetViews>
  <sheetFormatPr defaultColWidth="8.88671875" defaultRowHeight="15"/>
  <cols>
    <col min="1" max="1" width="2.3359375" style="2" customWidth="1"/>
    <col min="2" max="3" width="8.88671875" style="2" customWidth="1"/>
    <col min="4" max="4" width="22.10546875" style="2" customWidth="1"/>
    <col min="5" max="5" width="12.10546875" style="2" customWidth="1"/>
    <col min="6" max="6" width="10.6640625" style="31" customWidth="1"/>
    <col min="7" max="7" width="1.5625" style="54" customWidth="1"/>
    <col min="8" max="8" width="9.88671875" style="31" customWidth="1"/>
    <col min="9" max="9" width="3.6640625" style="2" customWidth="1"/>
    <col min="10" max="16384" width="8.88671875" style="2" customWidth="1"/>
  </cols>
  <sheetData>
    <row r="3" ht="15">
      <c r="A3" s="3" t="s">
        <v>21</v>
      </c>
    </row>
    <row r="4" ht="15">
      <c r="A4" s="3" t="s">
        <v>22</v>
      </c>
    </row>
    <row r="5" ht="15">
      <c r="A5" s="3" t="s">
        <v>69</v>
      </c>
    </row>
    <row r="6" ht="15">
      <c r="A6" s="3" t="s">
        <v>155</v>
      </c>
    </row>
    <row r="7" ht="15">
      <c r="A7" s="10" t="s">
        <v>64</v>
      </c>
    </row>
    <row r="8" spans="1:8" ht="15">
      <c r="A8" s="3"/>
      <c r="F8" s="56" t="str">
        <f>H8</f>
        <v>6 MONTHS</v>
      </c>
      <c r="G8" s="62"/>
      <c r="H8" s="56" t="s">
        <v>152</v>
      </c>
    </row>
    <row r="9" spans="6:8" ht="15">
      <c r="F9" s="56" t="str">
        <f>H9</f>
        <v>ENDED</v>
      </c>
      <c r="H9" s="56" t="s">
        <v>104</v>
      </c>
    </row>
    <row r="10" spans="6:8" ht="15">
      <c r="F10" s="40" t="s">
        <v>154</v>
      </c>
      <c r="H10" s="40" t="s">
        <v>153</v>
      </c>
    </row>
    <row r="11" spans="6:8" ht="15">
      <c r="F11" s="56" t="s">
        <v>8</v>
      </c>
      <c r="H11" s="56" t="s">
        <v>8</v>
      </c>
    </row>
    <row r="12" spans="2:8" ht="15">
      <c r="B12" s="3" t="s">
        <v>84</v>
      </c>
      <c r="F12" s="56"/>
      <c r="H12" s="56"/>
    </row>
    <row r="13" spans="6:8" ht="15">
      <c r="F13" s="56"/>
      <c r="H13" s="56"/>
    </row>
    <row r="14" spans="2:8" ht="15">
      <c r="B14" s="2" t="s">
        <v>55</v>
      </c>
      <c r="F14" s="48">
        <f>'IS'!H35</f>
        <v>11792</v>
      </c>
      <c r="H14" s="48">
        <f>'IS'!J35</f>
        <v>38340</v>
      </c>
    </row>
    <row r="15" spans="6:8" ht="15">
      <c r="F15" s="34"/>
      <c r="H15" s="34"/>
    </row>
    <row r="16" spans="2:8" ht="15">
      <c r="B16" s="2" t="s">
        <v>85</v>
      </c>
      <c r="F16" s="48">
        <v>9892</v>
      </c>
      <c r="H16" s="48">
        <v>-18618</v>
      </c>
    </row>
    <row r="17" spans="6:8" ht="15">
      <c r="F17" s="69"/>
      <c r="H17" s="69"/>
    </row>
    <row r="18" spans="2:8" ht="15">
      <c r="B18" s="2" t="s">
        <v>86</v>
      </c>
      <c r="F18" s="48">
        <f>SUM(F14:F16)</f>
        <v>21684</v>
      </c>
      <c r="H18" s="48">
        <f>SUM(H14:H16)</f>
        <v>19722</v>
      </c>
    </row>
    <row r="19" spans="6:8" ht="15">
      <c r="F19" s="48"/>
      <c r="H19" s="48"/>
    </row>
    <row r="20" spans="2:8" ht="15">
      <c r="B20" s="2" t="s">
        <v>87</v>
      </c>
      <c r="F20" s="48"/>
      <c r="H20" s="48"/>
    </row>
    <row r="21" spans="2:8" ht="15">
      <c r="B21" s="2" t="s">
        <v>88</v>
      </c>
      <c r="F21" s="48">
        <v>249</v>
      </c>
      <c r="H21" s="48">
        <v>2243</v>
      </c>
    </row>
    <row r="22" spans="2:8" ht="15">
      <c r="B22" s="2" t="s">
        <v>89</v>
      </c>
      <c r="F22" s="48">
        <v>683</v>
      </c>
      <c r="H22" s="48">
        <v>-12241</v>
      </c>
    </row>
    <row r="23" spans="6:8" ht="15">
      <c r="F23" s="49"/>
      <c r="H23" s="49"/>
    </row>
    <row r="24" spans="2:8" ht="15">
      <c r="B24" s="2" t="s">
        <v>90</v>
      </c>
      <c r="F24" s="48">
        <f>SUM(F18:F22)</f>
        <v>22616</v>
      </c>
      <c r="H24" s="48">
        <f>SUM(H18:H22)</f>
        <v>9724</v>
      </c>
    </row>
    <row r="25" spans="6:8" ht="15">
      <c r="F25" s="48"/>
      <c r="H25" s="48"/>
    </row>
    <row r="26" spans="2:8" ht="15">
      <c r="B26" s="2" t="s">
        <v>91</v>
      </c>
      <c r="F26" s="48">
        <v>-6439</v>
      </c>
      <c r="H26" s="48">
        <v>-1922</v>
      </c>
    </row>
    <row r="27" spans="2:8" ht="15">
      <c r="B27" s="2" t="s">
        <v>92</v>
      </c>
      <c r="F27" s="48">
        <v>-397</v>
      </c>
      <c r="H27" s="48">
        <v>-253</v>
      </c>
    </row>
    <row r="28" spans="6:8" ht="15">
      <c r="F28" s="49"/>
      <c r="H28" s="49"/>
    </row>
    <row r="29" spans="2:8" ht="15">
      <c r="B29" s="2" t="s">
        <v>93</v>
      </c>
      <c r="F29" s="48">
        <f>SUM(F24:F27)</f>
        <v>15780</v>
      </c>
      <c r="H29" s="48">
        <f>SUM(H24:H27)</f>
        <v>7549</v>
      </c>
    </row>
    <row r="30" ht="13.5" customHeight="1"/>
    <row r="31" spans="2:8" ht="15">
      <c r="B31" s="2" t="s">
        <v>141</v>
      </c>
      <c r="F31" s="30">
        <v>-19950</v>
      </c>
      <c r="H31" s="30">
        <v>78917</v>
      </c>
    </row>
    <row r="32" ht="13.5" customHeight="1"/>
    <row r="33" spans="2:8" ht="15">
      <c r="B33" s="2" t="s">
        <v>142</v>
      </c>
      <c r="F33" s="30">
        <v>-15216</v>
      </c>
      <c r="G33" s="55"/>
      <c r="H33" s="30">
        <v>-41698</v>
      </c>
    </row>
    <row r="34" spans="6:8" ht="13.5" customHeight="1">
      <c r="F34" s="57"/>
      <c r="H34" s="57"/>
    </row>
    <row r="35" spans="2:8" ht="15">
      <c r="B35" s="3" t="s">
        <v>145</v>
      </c>
      <c r="C35" s="3"/>
      <c r="D35" s="3"/>
      <c r="F35" s="31">
        <f>+F33+F31+F29</f>
        <v>-19386</v>
      </c>
      <c r="H35" s="31">
        <f>+H33+H31+H29</f>
        <v>44768</v>
      </c>
    </row>
    <row r="36" spans="2:8" ht="15">
      <c r="B36" s="3"/>
      <c r="C36" s="3"/>
      <c r="D36" s="3"/>
      <c r="F36" s="30"/>
      <c r="H36" s="30"/>
    </row>
    <row r="37" spans="2:8" ht="15">
      <c r="B37" s="3" t="s">
        <v>102</v>
      </c>
      <c r="C37" s="3"/>
      <c r="D37" s="3"/>
      <c r="F37" s="31">
        <v>27565</v>
      </c>
      <c r="H37" s="31">
        <v>-4591</v>
      </c>
    </row>
    <row r="38" spans="2:4" ht="15">
      <c r="B38" s="3"/>
      <c r="C38" s="3"/>
      <c r="D38" s="3"/>
    </row>
    <row r="39" spans="2:8" ht="15.75" thickBot="1">
      <c r="B39" s="3" t="s">
        <v>103</v>
      </c>
      <c r="C39" s="3"/>
      <c r="D39" s="3"/>
      <c r="F39" s="35">
        <f>+F37+F35</f>
        <v>8179</v>
      </c>
      <c r="H39" s="35">
        <f>+H37+H35</f>
        <v>40177</v>
      </c>
    </row>
    <row r="40" spans="2:11" ht="16.5" thickTop="1">
      <c r="B40" s="3"/>
      <c r="C40" s="3"/>
      <c r="D40" s="3"/>
      <c r="F40" s="30"/>
      <c r="H40" s="30"/>
      <c r="K40" s="58"/>
    </row>
    <row r="41" ht="6" customHeight="1"/>
    <row r="42" spans="2:4" ht="15">
      <c r="B42" s="3" t="s">
        <v>42</v>
      </c>
      <c r="C42" s="3"/>
      <c r="D42" s="3"/>
    </row>
    <row r="43" spans="2:8" ht="15">
      <c r="B43" s="2" t="s">
        <v>40</v>
      </c>
      <c r="F43" s="31">
        <v>227</v>
      </c>
      <c r="H43" s="31">
        <v>152</v>
      </c>
    </row>
    <row r="44" spans="2:8" ht="15">
      <c r="B44" s="2" t="s">
        <v>140</v>
      </c>
      <c r="F44" s="31">
        <v>4098</v>
      </c>
      <c r="H44" s="31">
        <v>35864</v>
      </c>
    </row>
    <row r="45" spans="2:8" ht="15">
      <c r="B45" s="2" t="s">
        <v>62</v>
      </c>
      <c r="F45" s="31">
        <v>11130</v>
      </c>
      <c r="H45" s="31">
        <v>8317</v>
      </c>
    </row>
    <row r="46" spans="2:8" ht="15">
      <c r="B46" s="2" t="s">
        <v>41</v>
      </c>
      <c r="F46" s="31">
        <v>-7049</v>
      </c>
      <c r="H46" s="31">
        <v>-4019</v>
      </c>
    </row>
    <row r="47" spans="6:8" ht="15">
      <c r="F47" s="36">
        <f>SUM(F42:F46)</f>
        <v>8406</v>
      </c>
      <c r="H47" s="36">
        <f>SUM(H42:H46)</f>
        <v>40314</v>
      </c>
    </row>
    <row r="48" spans="2:8" ht="15">
      <c r="B48" s="2" t="s">
        <v>57</v>
      </c>
      <c r="F48" s="30">
        <v>-227</v>
      </c>
      <c r="H48" s="30">
        <v>-137</v>
      </c>
    </row>
    <row r="49" spans="6:8" ht="15.75" thickBot="1">
      <c r="F49" s="35">
        <f>SUM(F47:F48)</f>
        <v>8179</v>
      </c>
      <c r="H49" s="35">
        <f>SUM(H47:H48)</f>
        <v>40177</v>
      </c>
    </row>
    <row r="50" spans="6:8" ht="15.75" thickTop="1">
      <c r="F50" s="30"/>
      <c r="H50" s="30"/>
    </row>
    <row r="51" spans="6:8" ht="15">
      <c r="F51" s="30"/>
      <c r="H51" s="30"/>
    </row>
    <row r="52" spans="6:8" ht="15">
      <c r="F52" s="30"/>
      <c r="H52" s="30"/>
    </row>
    <row r="53" spans="6:8" ht="15" hidden="1">
      <c r="F53" s="30"/>
      <c r="H53" s="30"/>
    </row>
    <row r="54" spans="6:8" ht="15" hidden="1">
      <c r="F54" s="30"/>
      <c r="H54" s="30"/>
    </row>
    <row r="55" spans="2:9" ht="15">
      <c r="B55" s="1" t="s">
        <v>71</v>
      </c>
      <c r="C55" s="17"/>
      <c r="D55" s="17"/>
      <c r="E55" s="17"/>
      <c r="F55" s="37"/>
      <c r="H55" s="37"/>
      <c r="I55" s="17"/>
    </row>
    <row r="56" spans="2:9" ht="15">
      <c r="B56" s="1" t="s">
        <v>108</v>
      </c>
      <c r="C56" s="17"/>
      <c r="D56" s="17"/>
      <c r="E56" s="17"/>
      <c r="F56" s="37"/>
      <c r="H56" s="37"/>
      <c r="I56" s="17"/>
    </row>
    <row r="89" ht="15">
      <c r="B89" s="2" t="s">
        <v>37</v>
      </c>
    </row>
    <row r="98" ht="15">
      <c r="B98" s="2">
        <v>14</v>
      </c>
    </row>
  </sheetData>
  <printOptions/>
  <pageMargins left="0.5" right="0.25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Lin</cp:lastModifiedBy>
  <cp:lastPrinted>2008-11-27T09:08:21Z</cp:lastPrinted>
  <dcterms:created xsi:type="dcterms:W3CDTF">2003-02-21T04:55:54Z</dcterms:created>
  <dcterms:modified xsi:type="dcterms:W3CDTF">2008-11-27T09:12:55Z</dcterms:modified>
  <cp:category/>
  <cp:version/>
  <cp:contentType/>
  <cp:contentStatus/>
</cp:coreProperties>
</file>